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<sst xmlns="http://schemas.openxmlformats.org/spreadsheetml/2006/main" count="178" uniqueCount="177">
  <si>
    <t>Company</t>
  </si>
  <si>
    <t>Return</t>
  </si>
  <si>
    <t>American Express Company</t>
  </si>
  <si>
    <t>AIG</t>
  </si>
  <si>
    <t>American State Bancshares, Inc.</t>
  </si>
  <si>
    <t>Ameris Bancorp</t>
  </si>
  <si>
    <t>Bank of America Corp**</t>
  </si>
  <si>
    <t>Bank of Commerce</t>
  </si>
  <si>
    <t>Bank of New York Mellon Corporation</t>
  </si>
  <si>
    <t>Bank of the Ozarks, Inc.</t>
  </si>
  <si>
    <t>BankFirst Capital Corporation</t>
  </si>
  <si>
    <t>Banner Corporation</t>
  </si>
  <si>
    <t>Bar Harbor Bankshares/Bar Harbor Bank &amp; Trust</t>
  </si>
  <si>
    <t>BB&amp;T Corp.</t>
  </si>
  <si>
    <t>BNCCORP, Inc.</t>
  </si>
  <si>
    <t>Boston Private Financial Holdings, Inc.</t>
  </si>
  <si>
    <t>Bridgeview Bancorp, Inc.</t>
  </si>
  <si>
    <t>C&amp;F Financial Corporation</t>
  </si>
  <si>
    <t>Cadence Financial Corporation</t>
  </si>
  <si>
    <t>Capital One Financial Corporation</t>
  </si>
  <si>
    <t>Capital Pacific Bancorp</t>
  </si>
  <si>
    <t>Carolina Bank Holdings, Inc.</t>
  </si>
  <si>
    <t>Carver Bancorp, Inc</t>
  </si>
  <si>
    <t>Cathay General Bancorp</t>
  </si>
  <si>
    <t>Centerstate Banks of Florida Inc.</t>
  </si>
  <si>
    <t>Central Pacific Financial Corp.</t>
  </si>
  <si>
    <t>Centrue Financial Corporation</t>
  </si>
  <si>
    <t>Chrysler Holding LLC</t>
  </si>
  <si>
    <t>CIT Group Inc.</t>
  </si>
  <si>
    <t>Citigroup Inc.</t>
  </si>
  <si>
    <t>Citizens &amp; Northern Corporation</t>
  </si>
  <si>
    <t>Citizens First Corporation</t>
  </si>
  <si>
    <t>Citizens South Banking Corporation</t>
  </si>
  <si>
    <t>City National Corporation</t>
  </si>
  <si>
    <t>CoBiz Financial Inc.</t>
  </si>
  <si>
    <t>Columbia Banking System, Inc.</t>
  </si>
  <si>
    <t>Comerica Inc.</t>
  </si>
  <si>
    <t>Dickinson Financial Corporation</t>
  </si>
  <si>
    <t>Eagle Bancorp, Inc.</t>
  </si>
  <si>
    <t>East West Bancorp</t>
  </si>
  <si>
    <t>ECB Bancorp, Inc./East Carolina Bank</t>
  </si>
  <si>
    <t>Encore Bancshares Inc.</t>
  </si>
  <si>
    <t>Exchange Bank</t>
  </si>
  <si>
    <t>Fidelity Bancorp, Inc.</t>
  </si>
  <si>
    <t>Fidelity Southern Corporation</t>
  </si>
  <si>
    <t>Fifth Third Bancorp</t>
  </si>
  <si>
    <t>First Bancorp</t>
  </si>
  <si>
    <t>1st Constitution Bancorp</t>
  </si>
  <si>
    <t>First Defiance Financial Corp.</t>
  </si>
  <si>
    <t>First Financial Service Corporation</t>
  </si>
  <si>
    <t>First Horizon National Corporation</t>
  </si>
  <si>
    <t>First Manitowoc Bancorp, Inc.</t>
  </si>
  <si>
    <t>First Midwest Bancorp, Inc.</t>
  </si>
  <si>
    <t>First Security Group, Inc.</t>
  </si>
  <si>
    <t>First Sound Bank</t>
  </si>
  <si>
    <t>1st Source Corporation</t>
  </si>
  <si>
    <t>FirstMerit Corp.</t>
  </si>
  <si>
    <t>Flushing Financial Corporation</t>
  </si>
  <si>
    <t>Fidelity Financial Corporation</t>
  </si>
  <si>
    <t>F.N.B. Corporation</t>
  </si>
  <si>
    <t>FPB Financial Corp.</t>
  </si>
  <si>
    <t>Fulton Financial Corporation</t>
  </si>
  <si>
    <t>General Motors Corporation</t>
  </si>
  <si>
    <t>GMAC LLC</t>
  </si>
  <si>
    <t>The Goldman Sachs Group, Inc.</t>
  </si>
  <si>
    <t>Great Southern Bancorp</t>
  </si>
  <si>
    <t>Green Bankshares, Inc.</t>
  </si>
  <si>
    <t>Heritage Financial Corporation</t>
  </si>
  <si>
    <t>HF Financial Corp.</t>
  </si>
  <si>
    <t>Home Bancshares, Inc.</t>
  </si>
  <si>
    <t>Horizon Bancorp</t>
  </si>
  <si>
    <t>Huntington Bancshares</t>
  </si>
  <si>
    <t>Iberiabank Corporation</t>
  </si>
  <si>
    <t>Independent Bank Corp.</t>
  </si>
  <si>
    <t>International Bancshares Corporation</t>
  </si>
  <si>
    <t>Intervest Bancshares Corporation</t>
  </si>
  <si>
    <t>JPMorgan Chase &amp; Co.</t>
  </si>
  <si>
    <t>KeyCorp</t>
  </si>
  <si>
    <t>LCNB Corp.</t>
  </si>
  <si>
    <t>Liberty Bancshares, Inc.</t>
  </si>
  <si>
    <t>M&amp;T Bank Corporation</t>
  </si>
  <si>
    <t xml:space="preserve">Magna Bank </t>
  </si>
  <si>
    <t>Marshall &amp; Ilsley Corporation</t>
  </si>
  <si>
    <t>MB Financial Inc.</t>
  </si>
  <si>
    <t>MetroCorp Bancshares, Inc.</t>
  </si>
  <si>
    <t>Mid Penn Bancorp, Inc.</t>
  </si>
  <si>
    <t>Midland States Bancorp</t>
  </si>
  <si>
    <t>Midwest Banc Holdings, Inc.</t>
  </si>
  <si>
    <t>Monarch Financial Holdings, Inc.</t>
  </si>
  <si>
    <t>Morgan Stanley</t>
  </si>
  <si>
    <t>Morrill Bancshares, Inc.</t>
  </si>
  <si>
    <t>Nara Bancorp, Inc.</t>
  </si>
  <si>
    <t>National Penn Bancshares, Inc.</t>
  </si>
  <si>
    <t>New Hampshire Thrift Bancshares, Inc.</t>
  </si>
  <si>
    <t>New York Private Bank &amp; Trust Corporation</t>
  </si>
  <si>
    <t>Northeast Bancorp</t>
  </si>
  <si>
    <t>Northern Trust Corporation</t>
  </si>
  <si>
    <t>OceanFirst Financial Corp.</t>
  </si>
  <si>
    <t>Old National Bancorp</t>
  </si>
  <si>
    <t>OneUnited Bank</t>
  </si>
  <si>
    <t>Pacific Capital Bancorp</t>
  </si>
  <si>
    <t>Pacific Coast Bankers' Bancshares</t>
  </si>
  <si>
    <t>Pacific Commerce Bank</t>
  </si>
  <si>
    <t>Park National Corporation</t>
  </si>
  <si>
    <t>Patapsco Bancorp, Inc.</t>
  </si>
  <si>
    <t>Peapack-Gladstone Financial Corporation</t>
  </si>
  <si>
    <t>Peoples Bancorp of North Carolina, Inc.</t>
  </si>
  <si>
    <t>Pinnacle Financial Partners, Inc.</t>
  </si>
  <si>
    <t>Plains Capital Corporation</t>
  </si>
  <si>
    <t>The PNC Financial Services Group Inc.</t>
  </si>
  <si>
    <t>Popular, Inc.</t>
  </si>
  <si>
    <t>Porter Bancorp</t>
  </si>
  <si>
    <t>Pulaski Financial Corp</t>
  </si>
  <si>
    <t>Regions Financial Corp.</t>
  </si>
  <si>
    <t>S&amp;T Bancorp</t>
  </si>
  <si>
    <t>Sandy Spring Bancorp, Inc.</t>
  </si>
  <si>
    <t>SCBT Financial Corporation</t>
  </si>
  <si>
    <t>Seaside National Bank &amp; Trust</t>
  </si>
  <si>
    <t>Security Federal Corporation</t>
  </si>
  <si>
    <t>Shore Bancshares, Inc.</t>
  </si>
  <si>
    <t>Signature Bank</t>
  </si>
  <si>
    <t>Somerset Hills Bancorp</t>
  </si>
  <si>
    <t>South Financial Group, Inc.</t>
  </si>
  <si>
    <t>Southwest Bancorp, Inc.</t>
  </si>
  <si>
    <t>State Bancorp, Inc.</t>
  </si>
  <si>
    <t>State Bankshares, Inc.</t>
  </si>
  <si>
    <t>State Street Corporation</t>
  </si>
  <si>
    <t>Sterling Bancshares, Inc.</t>
  </si>
  <si>
    <t>Sterling Bancorp</t>
  </si>
  <si>
    <t>Sterling Financial Corporation</t>
  </si>
  <si>
    <t>SunTrust Banks, Inc.</t>
  </si>
  <si>
    <t>Superior Bancorp Inc.</t>
  </si>
  <si>
    <t>Susquehanna Bancshares, Inc</t>
  </si>
  <si>
    <t>SVB Financial Group</t>
  </si>
  <si>
    <t>Synovus Financial Corp.</t>
  </si>
  <si>
    <t>Syringa Bancorp</t>
  </si>
  <si>
    <t>TCF Financial Corporation</t>
  </si>
  <si>
    <t>Texas Capital Bancshares, Inc.</t>
  </si>
  <si>
    <t>Timberland Bancorp, Inc.</t>
  </si>
  <si>
    <t>TowneBank</t>
  </si>
  <si>
    <t>Treaty Oak Bancorp, Inc.</t>
  </si>
  <si>
    <t>Trustmark Corporation</t>
  </si>
  <si>
    <t>Umpqua Holdings Corp.</t>
  </si>
  <si>
    <t>Union Bankshares Corporation</t>
  </si>
  <si>
    <t>UCBH Holdings, Inc.</t>
  </si>
  <si>
    <t>United Community Banks, Inc.</t>
  </si>
  <si>
    <t>U.S. Bancorp</t>
  </si>
  <si>
    <t>Uwharrie Capital Corp</t>
  </si>
  <si>
    <t>Valley National Bancorp</t>
  </si>
  <si>
    <t>Virginia Commerce Bancorp</t>
  </si>
  <si>
    <t>Wainwright Bank &amp; Trust Company</t>
  </si>
  <si>
    <t>Webster Financial Corporation</t>
  </si>
  <si>
    <t>Wells Fargo &amp; Company</t>
  </si>
  <si>
    <t>Wesbanco Bank Inc.</t>
  </si>
  <si>
    <t>West Bancorporation, Inc.</t>
  </si>
  <si>
    <t>Western Community Bancshares, Inc.</t>
  </si>
  <si>
    <t>Whitney Holding Corporation</t>
  </si>
  <si>
    <t>Wilmington Trust Corporation</t>
  </si>
  <si>
    <t>Wintrust Financial Corporation</t>
  </si>
  <si>
    <t>WSFS Financial Corporation</t>
  </si>
  <si>
    <t>Yadkin Valley Financial Corporation</t>
  </si>
  <si>
    <t>Zions Bancorporation</t>
  </si>
  <si>
    <t>Grand Total</t>
  </si>
  <si>
    <t>Grand Total 
(Contribs+Lobbying)</t>
  </si>
  <si>
    <t>Lobbying 
Expenditures, Q1</t>
  </si>
  <si>
    <t>Lobbying 
Expenditures, Q2</t>
  </si>
  <si>
    <t>Lobbying 
Expenditures, Q3</t>
  </si>
  <si>
    <t>Lobbying 
Expenditures, Q4</t>
  </si>
  <si>
    <t>Total Lobbying 
Expenditures, 2008</t>
  </si>
  <si>
    <t>TARP Payment</t>
  </si>
  <si>
    <t>% Contribs
to Dems</t>
  </si>
  <si>
    <t>% Contribs
to Repubs</t>
  </si>
  <si>
    <t>Campaign Contributions,
 07-08 Cycle</t>
  </si>
  <si>
    <t>Campaign Contribs 
to Republicans</t>
  </si>
  <si>
    <t>Campaign Contribs 
to Democrats</t>
  </si>
  <si>
    <t>**Includes data for Merrill Lynch, which was acquired by Bank of America</t>
  </si>
  <si>
    <t>TARP recipient list accessed at Treasury.gov on Feb. 2, 2009. List includes only recipients that spent money on lobbying or were associated with campaign contributions. Campaign contributions include money from PACs and individuals but do not include post-election fundraising.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</si>
</sst>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quot;$&quot;#,##0.00\)"/>
    <numFmt numFmtId="166" formatCode="&quot;$&quot;#,##0.00"/>
    <numFmt numFmtId="167" formatCode="&quot;$&quot;#,##0.000"/>
    <numFmt numFmtId="168" formatCode="&quot;$&quot;#,##0.0"/>
    <numFmt numFmtId="169" formatCode="&quot;Yes&quot;;&quot;Yes&quot;;&quot;No&quot;"/>
    <numFmt numFmtId="170" formatCode="&quot;True&quot;;&quot;True&quot;;&quot;False&quot;"/>
    <numFmt numFmtId="171" formatCode="&quot;On&quot;;&quot;On&quot;;&quot;Off&quot;"/>
  </numFmts>
  <fonts count="41">
    <font>
      <sz val="10"/>
      <name val="Arial"/>
      <family val="0"/>
    </font>
    <font>
      <sz val="10"/>
      <color indexed="8"/>
      <name val="Times New Roman"/>
      <family val="1"/>
    </font>
    <font>
      <sz val="10"/>
      <color indexed="8"/>
      <name val="Arial"/>
      <family val="2"/>
    </font>
    <font>
      <sz val="10"/>
      <name val="Times New Roman"/>
      <family val="1"/>
    </font>
    <font>
      <b/>
      <sz val="10"/>
      <name val="Times New Roman"/>
      <family val="1"/>
    </font>
    <font>
      <b/>
      <sz val="10"/>
      <color indexed="8"/>
      <name val="Times New Roman"/>
      <family val="1"/>
    </font>
    <font>
      <i/>
      <sz val="10"/>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0" fontId="3" fillId="0" borderId="0" xfId="0" applyFont="1" applyAlignment="1">
      <alignment/>
    </xf>
    <xf numFmtId="0" fontId="1" fillId="0" borderId="10" xfId="55" applyFont="1" applyFill="1" applyBorder="1" applyAlignment="1">
      <alignment horizontal="left" wrapText="1"/>
      <protection/>
    </xf>
    <xf numFmtId="164" fontId="1" fillId="0" borderId="10" xfId="55" applyNumberFormat="1" applyFont="1" applyFill="1" applyBorder="1" applyAlignment="1">
      <alignment horizontal="right" wrapText="1"/>
      <protection/>
    </xf>
    <xf numFmtId="165" fontId="1" fillId="0" borderId="10" xfId="55" applyNumberFormat="1" applyFont="1" applyFill="1" applyBorder="1" applyAlignment="1">
      <alignment horizontal="right" wrapText="1"/>
      <protection/>
    </xf>
    <xf numFmtId="9" fontId="3" fillId="0" borderId="0" xfId="59" applyFont="1" applyAlignment="1">
      <alignment/>
    </xf>
    <xf numFmtId="164" fontId="3" fillId="0" borderId="0" xfId="0" applyNumberFormat="1" applyFont="1" applyAlignment="1">
      <alignment/>
    </xf>
    <xf numFmtId="165" fontId="3" fillId="0" borderId="0" xfId="0" applyNumberFormat="1" applyFont="1" applyAlignment="1">
      <alignment/>
    </xf>
    <xf numFmtId="0" fontId="4" fillId="0" borderId="0" xfId="0" applyFont="1" applyAlignment="1">
      <alignment/>
    </xf>
    <xf numFmtId="165" fontId="4" fillId="0" borderId="0" xfId="0" applyNumberFormat="1" applyFont="1" applyAlignment="1">
      <alignment/>
    </xf>
    <xf numFmtId="164" fontId="5" fillId="0" borderId="10" xfId="55" applyNumberFormat="1" applyFont="1" applyFill="1" applyBorder="1" applyAlignment="1">
      <alignment horizontal="right" wrapText="1"/>
      <protection/>
    </xf>
    <xf numFmtId="9" fontId="4" fillId="0" borderId="0" xfId="59" applyFont="1" applyAlignment="1">
      <alignment/>
    </xf>
    <xf numFmtId="0" fontId="5" fillId="33" borderId="11" xfId="55" applyFont="1" applyFill="1" applyBorder="1" applyAlignment="1">
      <alignment horizontal="center"/>
      <protection/>
    </xf>
    <xf numFmtId="0" fontId="5" fillId="33" borderId="11" xfId="55" applyFont="1" applyFill="1" applyBorder="1" applyAlignment="1">
      <alignment horizontal="center" wrapText="1"/>
      <protection/>
    </xf>
    <xf numFmtId="164" fontId="5" fillId="33" borderId="11" xfId="55" applyNumberFormat="1" applyFont="1" applyFill="1" applyBorder="1" applyAlignment="1">
      <alignment horizontal="center" wrapText="1"/>
      <protection/>
    </xf>
    <xf numFmtId="0" fontId="5" fillId="33" borderId="11" xfId="56" applyFont="1" applyFill="1" applyBorder="1" applyAlignment="1">
      <alignment horizontal="center" wrapText="1"/>
      <protection/>
    </xf>
    <xf numFmtId="0" fontId="5" fillId="33" borderId="11" xfId="56" applyFont="1" applyFill="1" applyBorder="1" applyAlignment="1">
      <alignment horizontal="center"/>
      <protection/>
    </xf>
    <xf numFmtId="164" fontId="5" fillId="0" borderId="0" xfId="55" applyNumberFormat="1" applyFont="1" applyFill="1" applyBorder="1" applyAlignment="1">
      <alignment horizontal="right" wrapText="1"/>
      <protection/>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mbined + Lobbying" xfId="55"/>
    <cellStyle name="Normal_Combined Total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9"/>
  <sheetViews>
    <sheetView tabSelected="1" zoomScalePageLayoutView="0" workbookViewId="0" topLeftCell="C1">
      <selection activeCell="D13" sqref="D13"/>
    </sheetView>
  </sheetViews>
  <sheetFormatPr defaultColWidth="9.140625" defaultRowHeight="12.75"/>
  <cols>
    <col min="1" max="1" width="39.421875" style="1" customWidth="1"/>
    <col min="2" max="2" width="20.421875" style="1" customWidth="1"/>
    <col min="3" max="3" width="17.421875" style="1" customWidth="1"/>
    <col min="4" max="4" width="16.8515625" style="1" customWidth="1"/>
    <col min="5" max="6" width="15.7109375" style="1" customWidth="1"/>
    <col min="7" max="7" width="16.00390625" style="1" customWidth="1"/>
    <col min="8" max="8" width="16.421875" style="1" customWidth="1"/>
    <col min="9" max="9" width="16.57421875" style="1" customWidth="1"/>
    <col min="10" max="10" width="18.28125" style="6" customWidth="1"/>
    <col min="11" max="11" width="17.57421875" style="1" bestFit="1" customWidth="1"/>
    <col min="12" max="12" width="10.8515625" style="1" customWidth="1"/>
    <col min="13" max="13" width="12.421875" style="1" customWidth="1"/>
    <col min="14" max="14" width="10.140625" style="1" bestFit="1" customWidth="1"/>
    <col min="15" max="16384" width="9.140625" style="1" customWidth="1"/>
  </cols>
  <sheetData>
    <row r="1" spans="1:14" ht="27" customHeight="1">
      <c r="A1" s="12" t="s">
        <v>0</v>
      </c>
      <c r="B1" s="13" t="s">
        <v>172</v>
      </c>
      <c r="C1" s="13" t="s">
        <v>174</v>
      </c>
      <c r="D1" s="13" t="s">
        <v>173</v>
      </c>
      <c r="E1" s="13" t="s">
        <v>164</v>
      </c>
      <c r="F1" s="13" t="s">
        <v>165</v>
      </c>
      <c r="G1" s="13" t="s">
        <v>166</v>
      </c>
      <c r="H1" s="13" t="s">
        <v>167</v>
      </c>
      <c r="I1" s="13" t="s">
        <v>168</v>
      </c>
      <c r="J1" s="14" t="s">
        <v>163</v>
      </c>
      <c r="K1" s="12" t="s">
        <v>169</v>
      </c>
      <c r="L1" s="15" t="s">
        <v>170</v>
      </c>
      <c r="M1" s="15" t="s">
        <v>171</v>
      </c>
      <c r="N1" s="16" t="s">
        <v>1</v>
      </c>
    </row>
    <row r="2" spans="1:14" ht="12.75">
      <c r="A2" s="2" t="s">
        <v>2</v>
      </c>
      <c r="B2" s="3">
        <v>1028038</v>
      </c>
      <c r="C2" s="3">
        <v>590987</v>
      </c>
      <c r="D2" s="3">
        <v>432051</v>
      </c>
      <c r="E2" s="3">
        <v>770000</v>
      </c>
      <c r="F2" s="3">
        <v>1070000</v>
      </c>
      <c r="G2" s="3">
        <v>920000</v>
      </c>
      <c r="H2" s="3">
        <v>1030000</v>
      </c>
      <c r="I2" s="3">
        <v>3790000</v>
      </c>
      <c r="J2" s="3">
        <f>B2+I2</f>
        <v>4818038</v>
      </c>
      <c r="K2" s="4">
        <v>3389000000</v>
      </c>
      <c r="L2" s="5">
        <f>C2/B2</f>
        <v>0.574868827805976</v>
      </c>
      <c r="M2" s="5">
        <f>D2/B2</f>
        <v>0.42026753874856765</v>
      </c>
      <c r="N2" s="5">
        <f>(K2-J2)/J2</f>
        <v>702.3983542678576</v>
      </c>
    </row>
    <row r="3" spans="1:14" ht="12.75">
      <c r="A3" s="2" t="s">
        <v>3</v>
      </c>
      <c r="B3" s="3">
        <v>929774</v>
      </c>
      <c r="C3" s="3">
        <v>634126</v>
      </c>
      <c r="D3" s="3">
        <v>294748</v>
      </c>
      <c r="E3" s="3">
        <v>3940000</v>
      </c>
      <c r="F3" s="3">
        <v>2790000</v>
      </c>
      <c r="G3" s="3">
        <v>1870000</v>
      </c>
      <c r="H3" s="3">
        <v>1090000</v>
      </c>
      <c r="I3" s="3">
        <v>9690000</v>
      </c>
      <c r="J3" s="3">
        <f>B3+I3</f>
        <v>10619774</v>
      </c>
      <c r="K3" s="4">
        <v>40000000000</v>
      </c>
      <c r="L3" s="5">
        <f>C3/B3</f>
        <v>0.6820216525736362</v>
      </c>
      <c r="M3" s="5">
        <f>D3/B3</f>
        <v>0.31701037026202067</v>
      </c>
      <c r="N3" s="5">
        <f aca="true" t="shared" si="0" ref="N3:N66">(K3-J3)/J3</f>
        <v>3765.558497384219</v>
      </c>
    </row>
    <row r="4" spans="1:14" ht="12.75">
      <c r="A4" s="2" t="s">
        <v>4</v>
      </c>
      <c r="B4" s="3">
        <v>5350</v>
      </c>
      <c r="C4" s="3">
        <v>0</v>
      </c>
      <c r="D4" s="3">
        <v>5350</v>
      </c>
      <c r="E4" s="3">
        <v>0</v>
      </c>
      <c r="F4" s="3">
        <v>0</v>
      </c>
      <c r="G4" s="3">
        <v>0</v>
      </c>
      <c r="H4" s="3">
        <v>0</v>
      </c>
      <c r="I4" s="3">
        <v>0</v>
      </c>
      <c r="J4" s="3">
        <f>B4+I4</f>
        <v>5350</v>
      </c>
      <c r="K4" s="4">
        <v>6000000</v>
      </c>
      <c r="L4" s="5">
        <f aca="true" t="shared" si="1" ref="L4:L90">C4/B4</f>
        <v>0</v>
      </c>
      <c r="M4" s="5">
        <f aca="true" t="shared" si="2" ref="M4:M90">D4/B4</f>
        <v>1</v>
      </c>
      <c r="N4" s="5">
        <f t="shared" si="0"/>
        <v>1120.4953271028037</v>
      </c>
    </row>
    <row r="5" spans="1:14" ht="12.75">
      <c r="A5" s="2" t="s">
        <v>5</v>
      </c>
      <c r="B5" s="3">
        <v>1000</v>
      </c>
      <c r="C5" s="3">
        <v>0</v>
      </c>
      <c r="D5" s="3">
        <v>1000</v>
      </c>
      <c r="E5" s="3">
        <v>0</v>
      </c>
      <c r="F5" s="3">
        <v>0</v>
      </c>
      <c r="G5" s="3">
        <v>0</v>
      </c>
      <c r="H5" s="3">
        <v>0</v>
      </c>
      <c r="I5" s="3">
        <v>0</v>
      </c>
      <c r="J5" s="3">
        <f>B5+I5</f>
        <v>1000</v>
      </c>
      <c r="K5" s="4">
        <v>52000000</v>
      </c>
      <c r="L5" s="5">
        <f t="shared" si="1"/>
        <v>0</v>
      </c>
      <c r="M5" s="5">
        <f t="shared" si="2"/>
        <v>1</v>
      </c>
      <c r="N5" s="5">
        <f t="shared" si="0"/>
        <v>51999</v>
      </c>
    </row>
    <row r="6" spans="1:14" ht="12.75">
      <c r="A6" s="2" t="s">
        <v>6</v>
      </c>
      <c r="B6" s="6">
        <v>5752630</v>
      </c>
      <c r="C6" s="6">
        <v>2934284</v>
      </c>
      <c r="D6" s="6">
        <v>2803900</v>
      </c>
      <c r="E6" s="6">
        <v>2410000</v>
      </c>
      <c r="F6" s="6">
        <v>2070000</v>
      </c>
      <c r="G6" s="6">
        <v>2250000</v>
      </c>
      <c r="H6" s="6">
        <v>2060000</v>
      </c>
      <c r="I6" s="6">
        <v>8790000</v>
      </c>
      <c r="J6" s="6">
        <v>14542630</v>
      </c>
      <c r="K6" s="7">
        <v>45000000000</v>
      </c>
      <c r="L6" s="5">
        <f t="shared" si="1"/>
        <v>0.5100769561052945</v>
      </c>
      <c r="M6" s="5">
        <f t="shared" si="2"/>
        <v>0.48741184466930776</v>
      </c>
      <c r="N6" s="5">
        <f t="shared" si="0"/>
        <v>3093.350884262338</v>
      </c>
    </row>
    <row r="7" spans="1:14" ht="12.75">
      <c r="A7" s="2" t="s">
        <v>7</v>
      </c>
      <c r="B7" s="3">
        <v>15950</v>
      </c>
      <c r="C7" s="3">
        <v>500</v>
      </c>
      <c r="D7" s="3">
        <v>15450</v>
      </c>
      <c r="E7" s="3">
        <v>0</v>
      </c>
      <c r="F7" s="3">
        <v>0</v>
      </c>
      <c r="G7" s="3">
        <v>0</v>
      </c>
      <c r="H7" s="3">
        <v>0</v>
      </c>
      <c r="I7" s="3">
        <v>0</v>
      </c>
      <c r="J7" s="3">
        <f aca="true" t="shared" si="3" ref="J7:J38">B7+I7</f>
        <v>15950</v>
      </c>
      <c r="K7" s="4">
        <v>3000000</v>
      </c>
      <c r="L7" s="5">
        <f t="shared" si="1"/>
        <v>0.03134796238244514</v>
      </c>
      <c r="M7" s="5">
        <f t="shared" si="2"/>
        <v>0.9686520376175548</v>
      </c>
      <c r="N7" s="5">
        <f t="shared" si="0"/>
        <v>187.08777429467085</v>
      </c>
    </row>
    <row r="8" spans="1:14" ht="12.75">
      <c r="A8" s="2" t="s">
        <v>8</v>
      </c>
      <c r="B8" s="3">
        <v>886701</v>
      </c>
      <c r="C8" s="3">
        <v>497213</v>
      </c>
      <c r="D8" s="3">
        <v>388488</v>
      </c>
      <c r="E8" s="3">
        <v>95316</v>
      </c>
      <c r="F8" s="3">
        <v>114543</v>
      </c>
      <c r="G8" s="3">
        <v>118543</v>
      </c>
      <c r="H8" s="3">
        <v>230000</v>
      </c>
      <c r="I8" s="3">
        <v>558402</v>
      </c>
      <c r="J8" s="3">
        <f t="shared" si="3"/>
        <v>1445103</v>
      </c>
      <c r="K8" s="4">
        <v>3000000000</v>
      </c>
      <c r="L8" s="5">
        <f t="shared" si="1"/>
        <v>0.5607448283017612</v>
      </c>
      <c r="M8" s="5">
        <f t="shared" si="2"/>
        <v>0.4381273958188837</v>
      </c>
      <c r="N8" s="5">
        <f t="shared" si="0"/>
        <v>2074.9765912879566</v>
      </c>
    </row>
    <row r="9" spans="1:14" ht="12.75">
      <c r="A9" s="2" t="s">
        <v>9</v>
      </c>
      <c r="B9" s="3">
        <v>11150</v>
      </c>
      <c r="C9" s="3">
        <v>7600</v>
      </c>
      <c r="D9" s="3">
        <v>3550</v>
      </c>
      <c r="E9" s="3">
        <v>0</v>
      </c>
      <c r="F9" s="3">
        <v>0</v>
      </c>
      <c r="G9" s="3">
        <v>0</v>
      </c>
      <c r="H9" s="3">
        <v>0</v>
      </c>
      <c r="I9" s="3">
        <v>0</v>
      </c>
      <c r="J9" s="3">
        <f t="shared" si="3"/>
        <v>11150</v>
      </c>
      <c r="K9" s="4">
        <v>75000000</v>
      </c>
      <c r="L9" s="5">
        <f t="shared" si="1"/>
        <v>0.6816143497757847</v>
      </c>
      <c r="M9" s="5">
        <f t="shared" si="2"/>
        <v>0.3183856502242152</v>
      </c>
      <c r="N9" s="5">
        <f t="shared" si="0"/>
        <v>6725.457399103139</v>
      </c>
    </row>
    <row r="10" spans="1:14" ht="12.75">
      <c r="A10" s="2" t="s">
        <v>10</v>
      </c>
      <c r="B10" s="3">
        <v>500</v>
      </c>
      <c r="C10" s="3">
        <v>0</v>
      </c>
      <c r="D10" s="3">
        <v>500</v>
      </c>
      <c r="E10" s="3">
        <v>0</v>
      </c>
      <c r="F10" s="3">
        <v>0</v>
      </c>
      <c r="G10" s="3">
        <v>0</v>
      </c>
      <c r="H10" s="3">
        <v>0</v>
      </c>
      <c r="I10" s="3">
        <v>0</v>
      </c>
      <c r="J10" s="3">
        <f t="shared" si="3"/>
        <v>500</v>
      </c>
      <c r="K10" s="4">
        <v>16000000</v>
      </c>
      <c r="L10" s="5">
        <f t="shared" si="1"/>
        <v>0</v>
      </c>
      <c r="M10" s="5">
        <f t="shared" si="2"/>
        <v>1</v>
      </c>
      <c r="N10" s="5">
        <f t="shared" si="0"/>
        <v>31999</v>
      </c>
    </row>
    <row r="11" spans="1:14" ht="12.75">
      <c r="A11" s="2" t="s">
        <v>11</v>
      </c>
      <c r="B11" s="3">
        <v>6140</v>
      </c>
      <c r="C11" s="3">
        <v>1490</v>
      </c>
      <c r="D11" s="3">
        <v>4650</v>
      </c>
      <c r="E11" s="3">
        <v>0</v>
      </c>
      <c r="F11" s="3">
        <v>0</v>
      </c>
      <c r="G11" s="3">
        <v>0</v>
      </c>
      <c r="H11" s="3">
        <v>0</v>
      </c>
      <c r="I11" s="3">
        <v>0</v>
      </c>
      <c r="J11" s="3">
        <f t="shared" si="3"/>
        <v>6140</v>
      </c>
      <c r="K11" s="4">
        <v>124000000</v>
      </c>
      <c r="L11" s="5">
        <f t="shared" si="1"/>
        <v>0.24267100977198697</v>
      </c>
      <c r="M11" s="5">
        <f t="shared" si="2"/>
        <v>0.757328990228013</v>
      </c>
      <c r="N11" s="5">
        <f t="shared" si="0"/>
        <v>20194.43973941368</v>
      </c>
    </row>
    <row r="12" spans="1:14" ht="12.75">
      <c r="A12" s="2" t="s">
        <v>12</v>
      </c>
      <c r="B12" s="3">
        <v>500</v>
      </c>
      <c r="C12" s="3">
        <v>0</v>
      </c>
      <c r="D12" s="3">
        <v>500</v>
      </c>
      <c r="E12" s="3">
        <v>0</v>
      </c>
      <c r="F12" s="3">
        <v>0</v>
      </c>
      <c r="G12" s="3">
        <v>0</v>
      </c>
      <c r="H12" s="3">
        <v>0</v>
      </c>
      <c r="I12" s="3">
        <v>0</v>
      </c>
      <c r="J12" s="3">
        <f t="shared" si="3"/>
        <v>500</v>
      </c>
      <c r="K12" s="4">
        <v>19000000</v>
      </c>
      <c r="L12" s="5">
        <f t="shared" si="1"/>
        <v>0</v>
      </c>
      <c r="M12" s="5">
        <f t="shared" si="2"/>
        <v>1</v>
      </c>
      <c r="N12" s="5">
        <f t="shared" si="0"/>
        <v>37999</v>
      </c>
    </row>
    <row r="13" spans="1:14" ht="12.75">
      <c r="A13" s="2" t="s">
        <v>13</v>
      </c>
      <c r="B13" s="3">
        <v>262737</v>
      </c>
      <c r="C13" s="3">
        <v>55361</v>
      </c>
      <c r="D13" s="3">
        <v>207376</v>
      </c>
      <c r="E13" s="3">
        <v>0</v>
      </c>
      <c r="F13" s="3">
        <v>0</v>
      </c>
      <c r="G13" s="3">
        <v>0</v>
      </c>
      <c r="H13" s="3">
        <v>0</v>
      </c>
      <c r="I13" s="3">
        <v>0</v>
      </c>
      <c r="J13" s="3">
        <f t="shared" si="3"/>
        <v>262737</v>
      </c>
      <c r="K13" s="4">
        <v>3133640000</v>
      </c>
      <c r="L13" s="5">
        <f t="shared" si="1"/>
        <v>0.21070880766698258</v>
      </c>
      <c r="M13" s="5">
        <f t="shared" si="2"/>
        <v>0.7892911923330175</v>
      </c>
      <c r="N13" s="5">
        <f t="shared" si="0"/>
        <v>11925.907896489645</v>
      </c>
    </row>
    <row r="14" spans="1:14" ht="12.75">
      <c r="A14" s="2" t="s">
        <v>14</v>
      </c>
      <c r="B14" s="3">
        <v>5050</v>
      </c>
      <c r="C14" s="3">
        <v>0</v>
      </c>
      <c r="D14" s="3">
        <v>5050</v>
      </c>
      <c r="E14" s="3">
        <v>0</v>
      </c>
      <c r="F14" s="3">
        <v>0</v>
      </c>
      <c r="G14" s="3">
        <v>0</v>
      </c>
      <c r="H14" s="3">
        <v>0</v>
      </c>
      <c r="I14" s="3">
        <v>0</v>
      </c>
      <c r="J14" s="3">
        <f t="shared" si="3"/>
        <v>5050</v>
      </c>
      <c r="K14" s="4">
        <v>20000000</v>
      </c>
      <c r="L14" s="5">
        <f t="shared" si="1"/>
        <v>0</v>
      </c>
      <c r="M14" s="5">
        <f t="shared" si="2"/>
        <v>1</v>
      </c>
      <c r="N14" s="5">
        <f t="shared" si="0"/>
        <v>3959.3960396039606</v>
      </c>
    </row>
    <row r="15" spans="1:14" ht="12.75">
      <c r="A15" s="2" t="s">
        <v>15</v>
      </c>
      <c r="B15" s="3">
        <v>6400</v>
      </c>
      <c r="C15" s="3">
        <v>2800</v>
      </c>
      <c r="D15" s="3">
        <v>3600</v>
      </c>
      <c r="E15" s="3">
        <v>0</v>
      </c>
      <c r="F15" s="3">
        <v>0</v>
      </c>
      <c r="G15" s="3">
        <v>0</v>
      </c>
      <c r="H15" s="3">
        <v>0</v>
      </c>
      <c r="I15" s="3">
        <v>0</v>
      </c>
      <c r="J15" s="3">
        <f t="shared" si="3"/>
        <v>6400</v>
      </c>
      <c r="K15" s="4">
        <v>154000000</v>
      </c>
      <c r="L15" s="5">
        <f t="shared" si="1"/>
        <v>0.4375</v>
      </c>
      <c r="M15" s="5">
        <f t="shared" si="2"/>
        <v>0.5625</v>
      </c>
      <c r="N15" s="5">
        <f t="shared" si="0"/>
        <v>24061.5</v>
      </c>
    </row>
    <row r="16" spans="1:14" ht="12.75">
      <c r="A16" s="2" t="s">
        <v>16</v>
      </c>
      <c r="B16" s="3">
        <v>6600</v>
      </c>
      <c r="C16" s="3">
        <v>2000</v>
      </c>
      <c r="D16" s="3">
        <v>4600</v>
      </c>
      <c r="E16" s="3">
        <v>0</v>
      </c>
      <c r="F16" s="3">
        <v>0</v>
      </c>
      <c r="G16" s="3">
        <v>0</v>
      </c>
      <c r="H16" s="3">
        <v>0</v>
      </c>
      <c r="I16" s="3">
        <v>0</v>
      </c>
      <c r="J16" s="3">
        <f t="shared" si="3"/>
        <v>6600</v>
      </c>
      <c r="K16" s="4">
        <v>38000000</v>
      </c>
      <c r="L16" s="5">
        <f t="shared" si="1"/>
        <v>0.30303030303030304</v>
      </c>
      <c r="M16" s="5">
        <f t="shared" si="2"/>
        <v>0.696969696969697</v>
      </c>
      <c r="N16" s="5">
        <f t="shared" si="0"/>
        <v>5756.575757575758</v>
      </c>
    </row>
    <row r="17" spans="1:14" ht="12.75">
      <c r="A17" s="2" t="s">
        <v>17</v>
      </c>
      <c r="B17" s="3">
        <v>250</v>
      </c>
      <c r="C17" s="3">
        <v>250</v>
      </c>
      <c r="D17" s="3">
        <v>0</v>
      </c>
      <c r="E17" s="3">
        <v>0</v>
      </c>
      <c r="F17" s="3">
        <v>0</v>
      </c>
      <c r="G17" s="3">
        <v>0</v>
      </c>
      <c r="H17" s="3">
        <v>0</v>
      </c>
      <c r="I17" s="3">
        <v>0</v>
      </c>
      <c r="J17" s="3">
        <f t="shared" si="3"/>
        <v>250</v>
      </c>
      <c r="K17" s="4">
        <v>20000000</v>
      </c>
      <c r="L17" s="5">
        <f t="shared" si="1"/>
        <v>1</v>
      </c>
      <c r="M17" s="5">
        <f t="shared" si="2"/>
        <v>0</v>
      </c>
      <c r="N17" s="5">
        <f t="shared" si="0"/>
        <v>79999</v>
      </c>
    </row>
    <row r="18" spans="1:14" ht="12.75">
      <c r="A18" s="2" t="s">
        <v>18</v>
      </c>
      <c r="B18" s="3">
        <v>8250</v>
      </c>
      <c r="C18" s="3">
        <v>0</v>
      </c>
      <c r="D18" s="3">
        <v>8250</v>
      </c>
      <c r="E18" s="3">
        <v>0</v>
      </c>
      <c r="F18" s="3">
        <v>0</v>
      </c>
      <c r="G18" s="3">
        <v>0</v>
      </c>
      <c r="H18" s="3">
        <v>0</v>
      </c>
      <c r="I18" s="3">
        <v>0</v>
      </c>
      <c r="J18" s="3">
        <f t="shared" si="3"/>
        <v>8250</v>
      </c>
      <c r="K18" s="4">
        <v>44000000</v>
      </c>
      <c r="L18" s="5">
        <f t="shared" si="1"/>
        <v>0</v>
      </c>
      <c r="M18" s="5">
        <f t="shared" si="2"/>
        <v>1</v>
      </c>
      <c r="N18" s="5">
        <f t="shared" si="0"/>
        <v>5332.333333333333</v>
      </c>
    </row>
    <row r="19" spans="1:14" ht="12.75">
      <c r="A19" s="2" t="s">
        <v>19</v>
      </c>
      <c r="B19" s="3">
        <v>700161</v>
      </c>
      <c r="C19" s="3">
        <v>386385</v>
      </c>
      <c r="D19" s="3">
        <v>314776</v>
      </c>
      <c r="E19" s="3">
        <v>218000</v>
      </c>
      <c r="F19" s="3">
        <v>237000</v>
      </c>
      <c r="G19" s="3">
        <v>337000</v>
      </c>
      <c r="H19" s="3">
        <v>340000</v>
      </c>
      <c r="I19" s="3">
        <v>1132000</v>
      </c>
      <c r="J19" s="3">
        <f t="shared" si="3"/>
        <v>1832161</v>
      </c>
      <c r="K19" s="4">
        <v>3555199000</v>
      </c>
      <c r="L19" s="5">
        <f t="shared" si="1"/>
        <v>0.5518516455500949</v>
      </c>
      <c r="M19" s="5">
        <f t="shared" si="2"/>
        <v>0.44957659738260203</v>
      </c>
      <c r="N19" s="5">
        <f t="shared" si="0"/>
        <v>1939.4402779013417</v>
      </c>
    </row>
    <row r="20" spans="1:14" ht="12.75">
      <c r="A20" s="2" t="s">
        <v>20</v>
      </c>
      <c r="B20" s="3">
        <v>1750</v>
      </c>
      <c r="C20" s="3">
        <v>0</v>
      </c>
      <c r="D20" s="3">
        <v>1750</v>
      </c>
      <c r="E20" s="3">
        <v>0</v>
      </c>
      <c r="F20" s="3">
        <v>0</v>
      </c>
      <c r="G20" s="3">
        <v>0</v>
      </c>
      <c r="H20" s="3">
        <v>0</v>
      </c>
      <c r="I20" s="3">
        <v>0</v>
      </c>
      <c r="J20" s="3">
        <f t="shared" si="3"/>
        <v>1750</v>
      </c>
      <c r="K20" s="4">
        <v>4000000</v>
      </c>
      <c r="L20" s="5">
        <f t="shared" si="1"/>
        <v>0</v>
      </c>
      <c r="M20" s="5">
        <f t="shared" si="2"/>
        <v>1</v>
      </c>
      <c r="N20" s="5">
        <f t="shared" si="0"/>
        <v>2284.714285714286</v>
      </c>
    </row>
    <row r="21" spans="1:14" ht="12.75">
      <c r="A21" s="2" t="s">
        <v>21</v>
      </c>
      <c r="B21" s="3">
        <v>1250</v>
      </c>
      <c r="C21" s="3">
        <v>1250</v>
      </c>
      <c r="D21" s="3">
        <v>0</v>
      </c>
      <c r="E21" s="3">
        <v>0</v>
      </c>
      <c r="F21" s="3">
        <v>0</v>
      </c>
      <c r="G21" s="3">
        <v>0</v>
      </c>
      <c r="H21" s="3">
        <v>0</v>
      </c>
      <c r="I21" s="3">
        <v>0</v>
      </c>
      <c r="J21" s="3">
        <f t="shared" si="3"/>
        <v>1250</v>
      </c>
      <c r="K21" s="4">
        <v>16000000</v>
      </c>
      <c r="L21" s="5">
        <f t="shared" si="1"/>
        <v>1</v>
      </c>
      <c r="M21" s="5">
        <f t="shared" si="2"/>
        <v>0</v>
      </c>
      <c r="N21" s="5">
        <f t="shared" si="0"/>
        <v>12799</v>
      </c>
    </row>
    <row r="22" spans="1:14" ht="12.75">
      <c r="A22" s="2" t="s">
        <v>22</v>
      </c>
      <c r="B22" s="3">
        <v>5300</v>
      </c>
      <c r="C22" s="3">
        <v>5300</v>
      </c>
      <c r="D22" s="3">
        <v>0</v>
      </c>
      <c r="E22" s="3">
        <v>0</v>
      </c>
      <c r="F22" s="3">
        <v>0</v>
      </c>
      <c r="G22" s="3">
        <v>0</v>
      </c>
      <c r="H22" s="3">
        <v>0</v>
      </c>
      <c r="I22" s="3">
        <v>0</v>
      </c>
      <c r="J22" s="3">
        <f t="shared" si="3"/>
        <v>5300</v>
      </c>
      <c r="K22" s="4">
        <v>19000000</v>
      </c>
      <c r="L22" s="5">
        <f t="shared" si="1"/>
        <v>1</v>
      </c>
      <c r="M22" s="5">
        <f t="shared" si="2"/>
        <v>0</v>
      </c>
      <c r="N22" s="5">
        <f t="shared" si="0"/>
        <v>3583.9056603773583</v>
      </c>
    </row>
    <row r="23" spans="1:14" ht="12.75">
      <c r="A23" s="2" t="s">
        <v>23</v>
      </c>
      <c r="B23" s="3">
        <v>2500</v>
      </c>
      <c r="C23" s="3">
        <v>1500</v>
      </c>
      <c r="D23" s="3">
        <v>1000</v>
      </c>
      <c r="E23" s="3">
        <v>0</v>
      </c>
      <c r="F23" s="3">
        <v>0</v>
      </c>
      <c r="G23" s="3">
        <v>0</v>
      </c>
      <c r="H23" s="3">
        <v>0</v>
      </c>
      <c r="I23" s="3">
        <v>0</v>
      </c>
      <c r="J23" s="3">
        <f t="shared" si="3"/>
        <v>2500</v>
      </c>
      <c r="K23" s="4">
        <v>258000000</v>
      </c>
      <c r="L23" s="5">
        <f t="shared" si="1"/>
        <v>0.6</v>
      </c>
      <c r="M23" s="5">
        <f t="shared" si="2"/>
        <v>0.4</v>
      </c>
      <c r="N23" s="5">
        <f t="shared" si="0"/>
        <v>103199</v>
      </c>
    </row>
    <row r="24" spans="1:14" ht="12.75">
      <c r="A24" s="2" t="s">
        <v>24</v>
      </c>
      <c r="B24" s="3">
        <v>500</v>
      </c>
      <c r="C24" s="3">
        <v>0</v>
      </c>
      <c r="D24" s="3">
        <v>500</v>
      </c>
      <c r="E24" s="3">
        <v>0</v>
      </c>
      <c r="F24" s="3">
        <v>0</v>
      </c>
      <c r="G24" s="3">
        <v>0</v>
      </c>
      <c r="H24" s="3">
        <v>0</v>
      </c>
      <c r="I24" s="3">
        <v>0</v>
      </c>
      <c r="J24" s="3">
        <f t="shared" si="3"/>
        <v>500</v>
      </c>
      <c r="K24" s="4">
        <v>27875000</v>
      </c>
      <c r="L24" s="5">
        <f t="shared" si="1"/>
        <v>0</v>
      </c>
      <c r="M24" s="5">
        <f t="shared" si="2"/>
        <v>1</v>
      </c>
      <c r="N24" s="5">
        <f t="shared" si="0"/>
        <v>55749</v>
      </c>
    </row>
    <row r="25" spans="1:14" ht="12.75">
      <c r="A25" s="2" t="s">
        <v>25</v>
      </c>
      <c r="B25" s="3">
        <v>19750</v>
      </c>
      <c r="C25" s="3">
        <v>17750</v>
      </c>
      <c r="D25" s="3">
        <v>2000</v>
      </c>
      <c r="E25" s="3">
        <v>0</v>
      </c>
      <c r="F25" s="3">
        <v>0</v>
      </c>
      <c r="G25" s="3">
        <v>0</v>
      </c>
      <c r="H25" s="3">
        <v>0</v>
      </c>
      <c r="I25" s="3">
        <v>0</v>
      </c>
      <c r="J25" s="3">
        <f t="shared" si="3"/>
        <v>19750</v>
      </c>
      <c r="K25" s="4">
        <v>135000000</v>
      </c>
      <c r="L25" s="5">
        <f t="shared" si="1"/>
        <v>0.8987341772151899</v>
      </c>
      <c r="M25" s="5">
        <f t="shared" si="2"/>
        <v>0.10126582278481013</v>
      </c>
      <c r="N25" s="5">
        <f t="shared" si="0"/>
        <v>6834.443037974684</v>
      </c>
    </row>
    <row r="26" spans="1:14" ht="12.75">
      <c r="A26" s="2" t="s">
        <v>26</v>
      </c>
      <c r="B26" s="3">
        <v>1000</v>
      </c>
      <c r="C26" s="3">
        <v>0</v>
      </c>
      <c r="D26" s="3">
        <v>1000</v>
      </c>
      <c r="E26" s="3">
        <v>0</v>
      </c>
      <c r="F26" s="3">
        <v>0</v>
      </c>
      <c r="G26" s="3">
        <v>0</v>
      </c>
      <c r="H26" s="3">
        <v>0</v>
      </c>
      <c r="I26" s="3">
        <v>0</v>
      </c>
      <c r="J26" s="3">
        <f t="shared" si="3"/>
        <v>1000</v>
      </c>
      <c r="K26" s="4">
        <v>33000000</v>
      </c>
      <c r="L26" s="5">
        <f t="shared" si="1"/>
        <v>0</v>
      </c>
      <c r="M26" s="5">
        <f t="shared" si="2"/>
        <v>1</v>
      </c>
      <c r="N26" s="5">
        <f t="shared" si="0"/>
        <v>32999</v>
      </c>
    </row>
    <row r="27" spans="1:14" ht="12.75">
      <c r="A27" s="2" t="s">
        <v>27</v>
      </c>
      <c r="B27" s="3">
        <v>1075350</v>
      </c>
      <c r="C27" s="3">
        <v>472319</v>
      </c>
      <c r="D27" s="3">
        <v>602531</v>
      </c>
      <c r="E27" s="3">
        <v>1621700</v>
      </c>
      <c r="F27" s="3">
        <v>1649700</v>
      </c>
      <c r="G27" s="3">
        <v>2429793</v>
      </c>
      <c r="H27" s="3">
        <v>2226589</v>
      </c>
      <c r="I27" s="3">
        <v>7927782</v>
      </c>
      <c r="J27" s="3">
        <f t="shared" si="3"/>
        <v>9003132</v>
      </c>
      <c r="K27" s="4">
        <v>5500000000</v>
      </c>
      <c r="L27" s="5">
        <f t="shared" si="1"/>
        <v>0.4392235086250988</v>
      </c>
      <c r="M27" s="5">
        <f t="shared" si="2"/>
        <v>0.5603115264797508</v>
      </c>
      <c r="N27" s="5">
        <f t="shared" si="0"/>
        <v>609.8985184266986</v>
      </c>
    </row>
    <row r="28" spans="1:14" ht="12.75">
      <c r="A28" s="2" t="s">
        <v>28</v>
      </c>
      <c r="B28" s="3">
        <v>23200</v>
      </c>
      <c r="C28" s="3">
        <v>10350</v>
      </c>
      <c r="D28" s="3">
        <v>12850</v>
      </c>
      <c r="E28" s="3">
        <v>0</v>
      </c>
      <c r="F28" s="3">
        <v>0</v>
      </c>
      <c r="G28" s="3">
        <v>10000</v>
      </c>
      <c r="H28" s="3">
        <v>80000</v>
      </c>
      <c r="I28" s="3">
        <v>90000</v>
      </c>
      <c r="J28" s="3">
        <f t="shared" si="3"/>
        <v>113200</v>
      </c>
      <c r="K28" s="4">
        <v>2330000000</v>
      </c>
      <c r="L28" s="5">
        <f t="shared" si="1"/>
        <v>0.44612068965517243</v>
      </c>
      <c r="M28" s="5">
        <f t="shared" si="2"/>
        <v>0.5538793103448276</v>
      </c>
      <c r="N28" s="5">
        <f t="shared" si="0"/>
        <v>20582.03886925795</v>
      </c>
    </row>
    <row r="29" spans="1:14" ht="12.75">
      <c r="A29" s="2" t="s">
        <v>29</v>
      </c>
      <c r="B29" s="3">
        <v>4799678</v>
      </c>
      <c r="C29" s="3">
        <v>2995465</v>
      </c>
      <c r="D29" s="3">
        <v>1799213</v>
      </c>
      <c r="E29" s="3">
        <v>1890000</v>
      </c>
      <c r="F29" s="3">
        <v>1940000</v>
      </c>
      <c r="G29" s="3">
        <v>2120000</v>
      </c>
      <c r="H29" s="3">
        <v>1710000</v>
      </c>
      <c r="I29" s="3">
        <v>7660000</v>
      </c>
      <c r="J29" s="3">
        <f t="shared" si="3"/>
        <v>12459678</v>
      </c>
      <c r="K29" s="4">
        <v>50000000000</v>
      </c>
      <c r="L29" s="5">
        <f t="shared" si="1"/>
        <v>0.6240970748454375</v>
      </c>
      <c r="M29" s="5">
        <f t="shared" si="2"/>
        <v>0.37486118860473555</v>
      </c>
      <c r="N29" s="5">
        <f t="shared" si="0"/>
        <v>4011.9447968077507</v>
      </c>
    </row>
    <row r="30" spans="1:14" ht="12.75">
      <c r="A30" s="2" t="s">
        <v>30</v>
      </c>
      <c r="B30" s="3">
        <v>700</v>
      </c>
      <c r="C30" s="3">
        <v>0</v>
      </c>
      <c r="D30" s="3">
        <v>700</v>
      </c>
      <c r="E30" s="3">
        <v>0</v>
      </c>
      <c r="F30" s="3">
        <v>0</v>
      </c>
      <c r="G30" s="3">
        <v>0</v>
      </c>
      <c r="H30" s="3">
        <v>0</v>
      </c>
      <c r="I30" s="3">
        <v>0</v>
      </c>
      <c r="J30" s="3">
        <f t="shared" si="3"/>
        <v>700</v>
      </c>
      <c r="K30" s="4">
        <v>26000000</v>
      </c>
      <c r="L30" s="5">
        <f t="shared" si="1"/>
        <v>0</v>
      </c>
      <c r="M30" s="5">
        <f t="shared" si="2"/>
        <v>1</v>
      </c>
      <c r="N30" s="5">
        <f t="shared" si="0"/>
        <v>37141.857142857145</v>
      </c>
    </row>
    <row r="31" spans="1:14" ht="12.75">
      <c r="A31" s="2" t="s">
        <v>31</v>
      </c>
      <c r="B31" s="3">
        <v>74700</v>
      </c>
      <c r="C31" s="3">
        <v>500</v>
      </c>
      <c r="D31" s="3">
        <v>74200</v>
      </c>
      <c r="E31" s="3">
        <v>0</v>
      </c>
      <c r="F31" s="3">
        <v>0</v>
      </c>
      <c r="G31" s="3">
        <v>0</v>
      </c>
      <c r="H31" s="3">
        <v>0</v>
      </c>
      <c r="I31" s="3">
        <v>0</v>
      </c>
      <c r="J31" s="3">
        <f t="shared" si="3"/>
        <v>74700</v>
      </c>
      <c r="K31" s="4">
        <v>8779000</v>
      </c>
      <c r="L31" s="5">
        <f t="shared" si="1"/>
        <v>0.006693440428380187</v>
      </c>
      <c r="M31" s="5">
        <f t="shared" si="2"/>
        <v>0.9933065595716198</v>
      </c>
      <c r="N31" s="5">
        <f t="shared" si="0"/>
        <v>116.52342704149933</v>
      </c>
    </row>
    <row r="32" spans="1:14" ht="12.75">
      <c r="A32" s="2" t="s">
        <v>32</v>
      </c>
      <c r="B32" s="3">
        <v>750</v>
      </c>
      <c r="C32" s="3">
        <v>0</v>
      </c>
      <c r="D32" s="3">
        <v>750</v>
      </c>
      <c r="E32" s="3">
        <v>0</v>
      </c>
      <c r="F32" s="3">
        <v>0</v>
      </c>
      <c r="G32" s="3">
        <v>0</v>
      </c>
      <c r="H32" s="3">
        <v>0</v>
      </c>
      <c r="I32" s="3">
        <v>0</v>
      </c>
      <c r="J32" s="3">
        <f t="shared" si="3"/>
        <v>750</v>
      </c>
      <c r="K32" s="4">
        <v>20500000</v>
      </c>
      <c r="L32" s="5">
        <f t="shared" si="1"/>
        <v>0</v>
      </c>
      <c r="M32" s="5">
        <f t="shared" si="2"/>
        <v>1</v>
      </c>
      <c r="N32" s="5">
        <f t="shared" si="0"/>
        <v>27332.333333333332</v>
      </c>
    </row>
    <row r="33" spans="1:14" ht="12.75">
      <c r="A33" s="2" t="s">
        <v>33</v>
      </c>
      <c r="B33" s="3">
        <v>262965</v>
      </c>
      <c r="C33" s="3">
        <v>253415</v>
      </c>
      <c r="D33" s="3">
        <v>9550</v>
      </c>
      <c r="E33" s="3">
        <v>0</v>
      </c>
      <c r="F33" s="3">
        <v>0</v>
      </c>
      <c r="G33" s="3">
        <v>0</v>
      </c>
      <c r="H33" s="3">
        <v>0</v>
      </c>
      <c r="I33" s="3">
        <v>0</v>
      </c>
      <c r="J33" s="3">
        <f t="shared" si="3"/>
        <v>262965</v>
      </c>
      <c r="K33" s="4">
        <v>400000000</v>
      </c>
      <c r="L33" s="5">
        <f t="shared" si="1"/>
        <v>0.9636833799174795</v>
      </c>
      <c r="M33" s="5">
        <f t="shared" si="2"/>
        <v>0.036316620082520484</v>
      </c>
      <c r="N33" s="5">
        <f t="shared" si="0"/>
        <v>1520.1149772783451</v>
      </c>
    </row>
    <row r="34" spans="1:14" ht="12.75">
      <c r="A34" s="2" t="s">
        <v>34</v>
      </c>
      <c r="B34" s="3">
        <v>1000</v>
      </c>
      <c r="C34" s="3">
        <v>500</v>
      </c>
      <c r="D34" s="3">
        <v>500</v>
      </c>
      <c r="E34" s="3">
        <v>0</v>
      </c>
      <c r="F34" s="3">
        <v>0</v>
      </c>
      <c r="G34" s="3">
        <v>0</v>
      </c>
      <c r="H34" s="3">
        <v>0</v>
      </c>
      <c r="I34" s="3">
        <v>0</v>
      </c>
      <c r="J34" s="3">
        <f t="shared" si="3"/>
        <v>1000</v>
      </c>
      <c r="K34" s="4">
        <v>64450000</v>
      </c>
      <c r="L34" s="5">
        <f t="shared" si="1"/>
        <v>0.5</v>
      </c>
      <c r="M34" s="5">
        <f t="shared" si="2"/>
        <v>0.5</v>
      </c>
      <c r="N34" s="5">
        <f t="shared" si="0"/>
        <v>64449</v>
      </c>
    </row>
    <row r="35" spans="1:14" ht="12.75">
      <c r="A35" s="2" t="s">
        <v>35</v>
      </c>
      <c r="B35" s="3">
        <v>2500</v>
      </c>
      <c r="C35" s="3">
        <v>2500</v>
      </c>
      <c r="D35" s="3">
        <v>0</v>
      </c>
      <c r="E35" s="3">
        <v>0</v>
      </c>
      <c r="F35" s="3">
        <v>0</v>
      </c>
      <c r="G35" s="3">
        <v>0</v>
      </c>
      <c r="H35" s="3">
        <v>0</v>
      </c>
      <c r="I35" s="3">
        <v>0</v>
      </c>
      <c r="J35" s="3">
        <f t="shared" si="3"/>
        <v>2500</v>
      </c>
      <c r="K35" s="4">
        <v>76898000</v>
      </c>
      <c r="L35" s="5">
        <f t="shared" si="1"/>
        <v>1</v>
      </c>
      <c r="M35" s="5">
        <f t="shared" si="2"/>
        <v>0</v>
      </c>
      <c r="N35" s="5">
        <f t="shared" si="0"/>
        <v>30758.2</v>
      </c>
    </row>
    <row r="36" spans="1:14" ht="12.75">
      <c r="A36" s="2" t="s">
        <v>36</v>
      </c>
      <c r="B36" s="3">
        <v>210538</v>
      </c>
      <c r="C36" s="3">
        <v>63738</v>
      </c>
      <c r="D36" s="3">
        <v>146800</v>
      </c>
      <c r="E36" s="3">
        <v>0</v>
      </c>
      <c r="F36" s="3">
        <v>0</v>
      </c>
      <c r="G36" s="3">
        <v>0</v>
      </c>
      <c r="H36" s="3">
        <v>0</v>
      </c>
      <c r="I36" s="3">
        <v>0</v>
      </c>
      <c r="J36" s="3">
        <f t="shared" si="3"/>
        <v>210538</v>
      </c>
      <c r="K36" s="4">
        <v>2250000000</v>
      </c>
      <c r="L36" s="5">
        <f t="shared" si="1"/>
        <v>0.3027386980022609</v>
      </c>
      <c r="M36" s="5">
        <f t="shared" si="2"/>
        <v>0.6972613019977392</v>
      </c>
      <c r="N36" s="5">
        <f t="shared" si="0"/>
        <v>10685.906876668345</v>
      </c>
    </row>
    <row r="37" spans="1:14" ht="12.75">
      <c r="A37" s="2" t="s">
        <v>37</v>
      </c>
      <c r="B37" s="3">
        <v>94050</v>
      </c>
      <c r="C37" s="3">
        <v>0</v>
      </c>
      <c r="D37" s="3">
        <v>94050</v>
      </c>
      <c r="E37" s="3">
        <v>0</v>
      </c>
      <c r="F37" s="3">
        <v>0</v>
      </c>
      <c r="G37" s="3">
        <v>0</v>
      </c>
      <c r="H37" s="3">
        <v>0</v>
      </c>
      <c r="I37" s="3">
        <v>0</v>
      </c>
      <c r="J37" s="3">
        <f t="shared" si="3"/>
        <v>94050</v>
      </c>
      <c r="K37" s="4">
        <v>146000000</v>
      </c>
      <c r="L37" s="5">
        <f t="shared" si="1"/>
        <v>0</v>
      </c>
      <c r="M37" s="5">
        <f t="shared" si="2"/>
        <v>1</v>
      </c>
      <c r="N37" s="5">
        <f t="shared" si="0"/>
        <v>1551.3657628920787</v>
      </c>
    </row>
    <row r="38" spans="1:14" ht="12.75">
      <c r="A38" s="2" t="s">
        <v>38</v>
      </c>
      <c r="B38" s="3">
        <v>801</v>
      </c>
      <c r="C38" s="3">
        <v>500</v>
      </c>
      <c r="D38" s="3">
        <v>301</v>
      </c>
      <c r="E38" s="3">
        <v>0</v>
      </c>
      <c r="F38" s="3">
        <v>0</v>
      </c>
      <c r="G38" s="3">
        <v>0</v>
      </c>
      <c r="H38" s="3">
        <v>0</v>
      </c>
      <c r="I38" s="3">
        <v>0</v>
      </c>
      <c r="J38" s="3">
        <f t="shared" si="3"/>
        <v>801</v>
      </c>
      <c r="K38" s="4">
        <v>38235000</v>
      </c>
      <c r="L38" s="5">
        <f t="shared" si="1"/>
        <v>0.6242197253433208</v>
      </c>
      <c r="M38" s="5">
        <f t="shared" si="2"/>
        <v>0.3757802746566791</v>
      </c>
      <c r="N38" s="5">
        <f t="shared" si="0"/>
        <v>47733.082397003745</v>
      </c>
    </row>
    <row r="39" spans="1:14" ht="12.75">
      <c r="A39" s="2" t="s">
        <v>39</v>
      </c>
      <c r="B39" s="3">
        <v>4800</v>
      </c>
      <c r="C39" s="3">
        <v>4800</v>
      </c>
      <c r="D39" s="3">
        <v>0</v>
      </c>
      <c r="E39" s="3">
        <v>0</v>
      </c>
      <c r="F39" s="3">
        <v>0</v>
      </c>
      <c r="G39" s="3">
        <v>0</v>
      </c>
      <c r="H39" s="3">
        <v>0</v>
      </c>
      <c r="I39" s="3">
        <v>0</v>
      </c>
      <c r="J39" s="3">
        <f aca="true" t="shared" si="4" ref="J39:J70">B39+I39</f>
        <v>4800</v>
      </c>
      <c r="K39" s="4">
        <v>306546000</v>
      </c>
      <c r="L39" s="5">
        <f t="shared" si="1"/>
        <v>1</v>
      </c>
      <c r="M39" s="5">
        <f t="shared" si="2"/>
        <v>0</v>
      </c>
      <c r="N39" s="5">
        <f t="shared" si="0"/>
        <v>63862.75</v>
      </c>
    </row>
    <row r="40" spans="1:14" ht="12.75">
      <c r="A40" s="2" t="s">
        <v>40</v>
      </c>
      <c r="B40" s="3">
        <v>1000</v>
      </c>
      <c r="C40" s="3">
        <v>0</v>
      </c>
      <c r="D40" s="3">
        <v>1000</v>
      </c>
      <c r="E40" s="3">
        <v>0</v>
      </c>
      <c r="F40" s="3">
        <v>0</v>
      </c>
      <c r="G40" s="3">
        <v>0</v>
      </c>
      <c r="H40" s="3">
        <v>0</v>
      </c>
      <c r="I40" s="3">
        <v>0</v>
      </c>
      <c r="J40" s="3">
        <f t="shared" si="4"/>
        <v>1000</v>
      </c>
      <c r="K40" s="4">
        <v>18000000</v>
      </c>
      <c r="L40" s="5">
        <f t="shared" si="1"/>
        <v>0</v>
      </c>
      <c r="M40" s="5">
        <f t="shared" si="2"/>
        <v>1</v>
      </c>
      <c r="N40" s="5">
        <f t="shared" si="0"/>
        <v>17999</v>
      </c>
    </row>
    <row r="41" spans="1:14" ht="12.75">
      <c r="A41" s="2" t="s">
        <v>41</v>
      </c>
      <c r="B41" s="3">
        <v>4300</v>
      </c>
      <c r="C41" s="3">
        <v>1000</v>
      </c>
      <c r="D41" s="3">
        <v>3300</v>
      </c>
      <c r="E41" s="3">
        <v>0</v>
      </c>
      <c r="F41" s="3">
        <v>0</v>
      </c>
      <c r="G41" s="3">
        <v>0</v>
      </c>
      <c r="H41" s="3">
        <v>0</v>
      </c>
      <c r="I41" s="3">
        <v>0</v>
      </c>
      <c r="J41" s="3">
        <f t="shared" si="4"/>
        <v>4300</v>
      </c>
      <c r="K41" s="4">
        <v>34000000</v>
      </c>
      <c r="L41" s="5">
        <f t="shared" si="1"/>
        <v>0.23255813953488372</v>
      </c>
      <c r="M41" s="5">
        <f t="shared" si="2"/>
        <v>0.7674418604651163</v>
      </c>
      <c r="N41" s="5">
        <f t="shared" si="0"/>
        <v>7905.976744186047</v>
      </c>
    </row>
    <row r="42" spans="1:14" ht="12.75">
      <c r="A42" s="2" t="s">
        <v>42</v>
      </c>
      <c r="B42" s="3">
        <v>2750</v>
      </c>
      <c r="C42" s="3">
        <v>2750</v>
      </c>
      <c r="D42" s="3">
        <v>0</v>
      </c>
      <c r="E42" s="3">
        <v>0</v>
      </c>
      <c r="F42" s="3">
        <v>0</v>
      </c>
      <c r="G42" s="3">
        <v>0</v>
      </c>
      <c r="H42" s="3">
        <v>0</v>
      </c>
      <c r="I42" s="3">
        <v>0</v>
      </c>
      <c r="J42" s="3">
        <f t="shared" si="4"/>
        <v>2750</v>
      </c>
      <c r="K42" s="4">
        <v>43000000</v>
      </c>
      <c r="L42" s="5">
        <f t="shared" si="1"/>
        <v>1</v>
      </c>
      <c r="M42" s="5">
        <f t="shared" si="2"/>
        <v>0</v>
      </c>
      <c r="N42" s="5">
        <f t="shared" si="0"/>
        <v>15635.363636363636</v>
      </c>
    </row>
    <row r="43" spans="1:14" ht="12.75">
      <c r="A43" s="2" t="s">
        <v>43</v>
      </c>
      <c r="B43" s="3">
        <v>5100</v>
      </c>
      <c r="C43" s="3">
        <v>2050</v>
      </c>
      <c r="D43" s="3">
        <v>3050</v>
      </c>
      <c r="E43" s="3">
        <v>0</v>
      </c>
      <c r="F43" s="3">
        <v>0</v>
      </c>
      <c r="G43" s="3">
        <v>0</v>
      </c>
      <c r="H43" s="3">
        <v>0</v>
      </c>
      <c r="I43" s="3">
        <v>0</v>
      </c>
      <c r="J43" s="3">
        <f t="shared" si="4"/>
        <v>5100</v>
      </c>
      <c r="K43" s="4">
        <v>7000000</v>
      </c>
      <c r="L43" s="5">
        <f t="shared" si="1"/>
        <v>0.4019607843137255</v>
      </c>
      <c r="M43" s="5">
        <f t="shared" si="2"/>
        <v>0.5980392156862745</v>
      </c>
      <c r="N43" s="5">
        <f t="shared" si="0"/>
        <v>1371.549019607843</v>
      </c>
    </row>
    <row r="44" spans="1:14" ht="12.75">
      <c r="A44" s="2" t="s">
        <v>44</v>
      </c>
      <c r="B44" s="3">
        <v>300</v>
      </c>
      <c r="C44" s="3">
        <v>0</v>
      </c>
      <c r="D44" s="3">
        <v>300</v>
      </c>
      <c r="E44" s="3">
        <v>0</v>
      </c>
      <c r="F44" s="3">
        <v>0</v>
      </c>
      <c r="G44" s="3">
        <v>0</v>
      </c>
      <c r="H44" s="3">
        <v>0</v>
      </c>
      <c r="I44" s="3">
        <v>0</v>
      </c>
      <c r="J44" s="3">
        <f t="shared" si="4"/>
        <v>300</v>
      </c>
      <c r="K44" s="4">
        <v>48200000</v>
      </c>
      <c r="L44" s="5">
        <f t="shared" si="1"/>
        <v>0</v>
      </c>
      <c r="M44" s="5">
        <f t="shared" si="2"/>
        <v>1</v>
      </c>
      <c r="N44" s="5">
        <f t="shared" si="0"/>
        <v>160665.66666666666</v>
      </c>
    </row>
    <row r="45" spans="1:14" ht="12.75">
      <c r="A45" s="2" t="s">
        <v>45</v>
      </c>
      <c r="B45" s="3">
        <v>149550</v>
      </c>
      <c r="C45" s="3">
        <v>52600</v>
      </c>
      <c r="D45" s="3">
        <v>96950</v>
      </c>
      <c r="E45" s="3">
        <v>20000</v>
      </c>
      <c r="F45" s="3">
        <v>20000</v>
      </c>
      <c r="G45" s="3">
        <v>20000</v>
      </c>
      <c r="H45" s="3">
        <v>20000</v>
      </c>
      <c r="I45" s="3">
        <v>80000</v>
      </c>
      <c r="J45" s="3">
        <f t="shared" si="4"/>
        <v>229550</v>
      </c>
      <c r="K45" s="4">
        <v>3408000000</v>
      </c>
      <c r="L45" s="5">
        <f t="shared" si="1"/>
        <v>0.3517218321631561</v>
      </c>
      <c r="M45" s="5">
        <f t="shared" si="2"/>
        <v>0.6482781678368439</v>
      </c>
      <c r="N45" s="5">
        <f t="shared" si="0"/>
        <v>14845.438684382487</v>
      </c>
    </row>
    <row r="46" spans="1:14" ht="12.75">
      <c r="A46" s="2" t="s">
        <v>46</v>
      </c>
      <c r="B46" s="3">
        <v>2650</v>
      </c>
      <c r="C46" s="3">
        <v>1000</v>
      </c>
      <c r="D46" s="3">
        <v>1650</v>
      </c>
      <c r="E46" s="3">
        <v>0</v>
      </c>
      <c r="F46" s="3">
        <v>0</v>
      </c>
      <c r="G46" s="3">
        <v>0</v>
      </c>
      <c r="H46" s="3">
        <v>0</v>
      </c>
      <c r="I46" s="3">
        <v>0</v>
      </c>
      <c r="J46" s="3">
        <f t="shared" si="4"/>
        <v>2650</v>
      </c>
      <c r="K46" s="4">
        <v>65000000</v>
      </c>
      <c r="L46" s="5">
        <f t="shared" si="1"/>
        <v>0.37735849056603776</v>
      </c>
      <c r="M46" s="5">
        <f t="shared" si="2"/>
        <v>0.6226415094339622</v>
      </c>
      <c r="N46" s="5">
        <f t="shared" si="0"/>
        <v>24527.30188679245</v>
      </c>
    </row>
    <row r="47" spans="1:14" ht="12.75">
      <c r="A47" s="2" t="s">
        <v>46</v>
      </c>
      <c r="B47" s="3">
        <v>4900</v>
      </c>
      <c r="C47" s="3">
        <v>2000</v>
      </c>
      <c r="D47" s="3">
        <v>600</v>
      </c>
      <c r="E47" s="3">
        <v>0</v>
      </c>
      <c r="F47" s="3">
        <v>0</v>
      </c>
      <c r="G47" s="3">
        <v>0</v>
      </c>
      <c r="H47" s="3">
        <v>0</v>
      </c>
      <c r="I47" s="3">
        <v>0</v>
      </c>
      <c r="J47" s="3">
        <f t="shared" si="4"/>
        <v>4900</v>
      </c>
      <c r="K47" s="4">
        <v>400000000</v>
      </c>
      <c r="L47" s="5">
        <f t="shared" si="1"/>
        <v>0.40816326530612246</v>
      </c>
      <c r="M47" s="5">
        <f t="shared" si="2"/>
        <v>0.12244897959183673</v>
      </c>
      <c r="N47" s="5">
        <f t="shared" si="0"/>
        <v>81631.6530612245</v>
      </c>
    </row>
    <row r="48" spans="1:14" ht="12.75">
      <c r="A48" s="2" t="s">
        <v>47</v>
      </c>
      <c r="B48" s="3">
        <v>2000</v>
      </c>
      <c r="C48" s="3">
        <v>2000</v>
      </c>
      <c r="D48" s="3">
        <v>0</v>
      </c>
      <c r="E48" s="3">
        <v>0</v>
      </c>
      <c r="F48" s="3">
        <v>0</v>
      </c>
      <c r="G48" s="3">
        <v>0</v>
      </c>
      <c r="H48" s="3">
        <v>0</v>
      </c>
      <c r="I48" s="3">
        <v>0</v>
      </c>
      <c r="J48" s="3">
        <f t="shared" si="4"/>
        <v>2000</v>
      </c>
      <c r="K48" s="4">
        <v>12000000</v>
      </c>
      <c r="L48" s="5">
        <f t="shared" si="1"/>
        <v>1</v>
      </c>
      <c r="M48" s="5">
        <f t="shared" si="2"/>
        <v>0</v>
      </c>
      <c r="N48" s="5">
        <f t="shared" si="0"/>
        <v>5999</v>
      </c>
    </row>
    <row r="49" spans="1:14" ht="12.75">
      <c r="A49" s="2" t="s">
        <v>48</v>
      </c>
      <c r="B49" s="3">
        <v>2000</v>
      </c>
      <c r="C49" s="3">
        <v>0</v>
      </c>
      <c r="D49" s="3">
        <v>2000</v>
      </c>
      <c r="E49" s="3">
        <v>0</v>
      </c>
      <c r="F49" s="3">
        <v>0</v>
      </c>
      <c r="G49" s="3">
        <v>0</v>
      </c>
      <c r="H49" s="3">
        <v>0</v>
      </c>
      <c r="I49" s="3">
        <v>0</v>
      </c>
      <c r="J49" s="3">
        <f t="shared" si="4"/>
        <v>2000</v>
      </c>
      <c r="K49" s="4">
        <v>37000000</v>
      </c>
      <c r="L49" s="5">
        <f t="shared" si="1"/>
        <v>0</v>
      </c>
      <c r="M49" s="5">
        <f t="shared" si="2"/>
        <v>1</v>
      </c>
      <c r="N49" s="5">
        <f t="shared" si="0"/>
        <v>18499</v>
      </c>
    </row>
    <row r="50" spans="1:14" ht="12.75">
      <c r="A50" s="2" t="s">
        <v>49</v>
      </c>
      <c r="B50" s="3">
        <v>7325</v>
      </c>
      <c r="C50" s="3">
        <v>2850</v>
      </c>
      <c r="D50" s="3">
        <v>4475</v>
      </c>
      <c r="E50" s="3">
        <v>0</v>
      </c>
      <c r="F50" s="3">
        <v>0</v>
      </c>
      <c r="G50" s="3">
        <v>0</v>
      </c>
      <c r="H50" s="3">
        <v>0</v>
      </c>
      <c r="I50" s="3">
        <v>0</v>
      </c>
      <c r="J50" s="3">
        <f t="shared" si="4"/>
        <v>7325</v>
      </c>
      <c r="K50" s="4">
        <v>20000000</v>
      </c>
      <c r="L50" s="5">
        <f t="shared" si="1"/>
        <v>0.3890784982935154</v>
      </c>
      <c r="M50" s="5">
        <f t="shared" si="2"/>
        <v>0.6109215017064846</v>
      </c>
      <c r="N50" s="5">
        <f t="shared" si="0"/>
        <v>2729.3754266211604</v>
      </c>
    </row>
    <row r="51" spans="1:14" ht="12.75">
      <c r="A51" s="2" t="s">
        <v>50</v>
      </c>
      <c r="B51" s="3">
        <v>30050</v>
      </c>
      <c r="C51" s="3">
        <v>9500</v>
      </c>
      <c r="D51" s="3">
        <v>20550</v>
      </c>
      <c r="E51" s="3">
        <v>0</v>
      </c>
      <c r="F51" s="3">
        <v>0</v>
      </c>
      <c r="G51" s="3">
        <v>0</v>
      </c>
      <c r="H51" s="3">
        <v>0</v>
      </c>
      <c r="I51" s="3">
        <v>0</v>
      </c>
      <c r="J51" s="3">
        <f t="shared" si="4"/>
        <v>30050</v>
      </c>
      <c r="K51" s="4">
        <v>866540000</v>
      </c>
      <c r="L51" s="5">
        <f t="shared" si="1"/>
        <v>0.3161397670549085</v>
      </c>
      <c r="M51" s="5">
        <f t="shared" si="2"/>
        <v>0.6838602329450915</v>
      </c>
      <c r="N51" s="5">
        <f t="shared" si="0"/>
        <v>28835.60565723794</v>
      </c>
    </row>
    <row r="52" spans="1:14" ht="12.75">
      <c r="A52" s="2" t="s">
        <v>51</v>
      </c>
      <c r="B52" s="3">
        <v>2500</v>
      </c>
      <c r="C52" s="3">
        <v>2500</v>
      </c>
      <c r="D52" s="3">
        <v>0</v>
      </c>
      <c r="E52" s="3">
        <v>0</v>
      </c>
      <c r="F52" s="3">
        <v>0</v>
      </c>
      <c r="G52" s="3">
        <v>0</v>
      </c>
      <c r="H52" s="3">
        <v>0</v>
      </c>
      <c r="I52" s="3">
        <v>0</v>
      </c>
      <c r="J52" s="3">
        <f t="shared" si="4"/>
        <v>2500</v>
      </c>
      <c r="K52" s="4">
        <v>12000000</v>
      </c>
      <c r="L52" s="5">
        <f t="shared" si="1"/>
        <v>1</v>
      </c>
      <c r="M52" s="5">
        <f t="shared" si="2"/>
        <v>0</v>
      </c>
      <c r="N52" s="5">
        <f t="shared" si="0"/>
        <v>4799</v>
      </c>
    </row>
    <row r="53" spans="1:14" ht="12.75">
      <c r="A53" s="2" t="s">
        <v>52</v>
      </c>
      <c r="B53" s="3">
        <v>1750</v>
      </c>
      <c r="C53" s="3">
        <v>1500</v>
      </c>
      <c r="D53" s="3">
        <v>250</v>
      </c>
      <c r="E53" s="3">
        <v>0</v>
      </c>
      <c r="F53" s="3">
        <v>0</v>
      </c>
      <c r="G53" s="3">
        <v>0</v>
      </c>
      <c r="H53" s="3">
        <v>0</v>
      </c>
      <c r="I53" s="3">
        <v>0</v>
      </c>
      <c r="J53" s="3">
        <f t="shared" si="4"/>
        <v>1750</v>
      </c>
      <c r="K53" s="4">
        <v>193000000</v>
      </c>
      <c r="L53" s="5">
        <f t="shared" si="1"/>
        <v>0.8571428571428571</v>
      </c>
      <c r="M53" s="5">
        <f t="shared" si="2"/>
        <v>0.14285714285714285</v>
      </c>
      <c r="N53" s="5">
        <f t="shared" si="0"/>
        <v>110284.71428571429</v>
      </c>
    </row>
    <row r="54" spans="1:14" ht="12.75">
      <c r="A54" s="2" t="s">
        <v>53</v>
      </c>
      <c r="B54" s="3">
        <v>3350</v>
      </c>
      <c r="C54" s="3">
        <v>0</v>
      </c>
      <c r="D54" s="3">
        <v>3350</v>
      </c>
      <c r="E54" s="3">
        <v>0</v>
      </c>
      <c r="F54" s="3">
        <v>0</v>
      </c>
      <c r="G54" s="3">
        <v>0</v>
      </c>
      <c r="H54" s="3">
        <v>0</v>
      </c>
      <c r="I54" s="3">
        <v>0</v>
      </c>
      <c r="J54" s="3">
        <f t="shared" si="4"/>
        <v>3350</v>
      </c>
      <c r="K54" s="4">
        <v>33000000</v>
      </c>
      <c r="L54" s="5">
        <f t="shared" si="1"/>
        <v>0</v>
      </c>
      <c r="M54" s="5">
        <f t="shared" si="2"/>
        <v>1</v>
      </c>
      <c r="N54" s="5">
        <f t="shared" si="0"/>
        <v>9849.746268656716</v>
      </c>
    </row>
    <row r="55" spans="1:14" ht="12.75">
      <c r="A55" s="2" t="s">
        <v>54</v>
      </c>
      <c r="B55" s="3">
        <v>2716</v>
      </c>
      <c r="C55" s="3">
        <v>1000</v>
      </c>
      <c r="D55" s="3">
        <v>1716</v>
      </c>
      <c r="E55" s="3">
        <v>0</v>
      </c>
      <c r="F55" s="3">
        <v>0</v>
      </c>
      <c r="G55" s="3">
        <v>0</v>
      </c>
      <c r="H55" s="3">
        <v>0</v>
      </c>
      <c r="I55" s="3">
        <v>0</v>
      </c>
      <c r="J55" s="3">
        <f t="shared" si="4"/>
        <v>2716</v>
      </c>
      <c r="K55" s="4">
        <v>7400000</v>
      </c>
      <c r="L55" s="5">
        <f t="shared" si="1"/>
        <v>0.36818851251840945</v>
      </c>
      <c r="M55" s="5">
        <f t="shared" si="2"/>
        <v>0.6318114874815906</v>
      </c>
      <c r="N55" s="5">
        <f t="shared" si="0"/>
        <v>2723.5949926362296</v>
      </c>
    </row>
    <row r="56" spans="1:14" ht="12.75">
      <c r="A56" s="2" t="s">
        <v>55</v>
      </c>
      <c r="B56" s="3">
        <v>450</v>
      </c>
      <c r="C56" s="3">
        <v>250</v>
      </c>
      <c r="D56" s="3">
        <v>200</v>
      </c>
      <c r="E56" s="3">
        <v>0</v>
      </c>
      <c r="F56" s="3">
        <v>0</v>
      </c>
      <c r="G56" s="3">
        <v>0</v>
      </c>
      <c r="H56" s="3">
        <v>0</v>
      </c>
      <c r="I56" s="3">
        <v>0</v>
      </c>
      <c r="J56" s="3">
        <f t="shared" si="4"/>
        <v>450</v>
      </c>
      <c r="K56" s="4">
        <v>111000000</v>
      </c>
      <c r="L56" s="5">
        <f t="shared" si="1"/>
        <v>0.5555555555555556</v>
      </c>
      <c r="M56" s="5">
        <f t="shared" si="2"/>
        <v>0.4444444444444444</v>
      </c>
      <c r="N56" s="5">
        <f t="shared" si="0"/>
        <v>246665.66666666666</v>
      </c>
    </row>
    <row r="57" spans="1:14" ht="12.75">
      <c r="A57" s="2" t="s">
        <v>56</v>
      </c>
      <c r="B57" s="3">
        <v>4500</v>
      </c>
      <c r="C57" s="3">
        <v>3250</v>
      </c>
      <c r="D57" s="3">
        <v>1250</v>
      </c>
      <c r="E57" s="3">
        <v>0</v>
      </c>
      <c r="F57" s="3">
        <v>0</v>
      </c>
      <c r="G57" s="3">
        <v>0</v>
      </c>
      <c r="H57" s="3">
        <v>0</v>
      </c>
      <c r="I57" s="3">
        <v>0</v>
      </c>
      <c r="J57" s="3">
        <f t="shared" si="4"/>
        <v>4500</v>
      </c>
      <c r="K57" s="4">
        <v>125000000</v>
      </c>
      <c r="L57" s="5">
        <f t="shared" si="1"/>
        <v>0.7222222222222222</v>
      </c>
      <c r="M57" s="5">
        <f t="shared" si="2"/>
        <v>0.2777777777777778</v>
      </c>
      <c r="N57" s="5">
        <f t="shared" si="0"/>
        <v>27776.777777777777</v>
      </c>
    </row>
    <row r="58" spans="1:14" ht="12.75">
      <c r="A58" s="2" t="s">
        <v>57</v>
      </c>
      <c r="B58" s="3">
        <v>2300</v>
      </c>
      <c r="C58" s="3">
        <v>0</v>
      </c>
      <c r="D58" s="3">
        <v>2300</v>
      </c>
      <c r="E58" s="3">
        <v>0</v>
      </c>
      <c r="F58" s="3">
        <v>0</v>
      </c>
      <c r="G58" s="3">
        <v>0</v>
      </c>
      <c r="H58" s="3">
        <v>0</v>
      </c>
      <c r="I58" s="3">
        <v>0</v>
      </c>
      <c r="J58" s="3">
        <f t="shared" si="4"/>
        <v>2300</v>
      </c>
      <c r="K58" s="4">
        <v>70000000</v>
      </c>
      <c r="L58" s="5">
        <f t="shared" si="1"/>
        <v>0</v>
      </c>
      <c r="M58" s="5">
        <f t="shared" si="2"/>
        <v>1</v>
      </c>
      <c r="N58" s="5">
        <f t="shared" si="0"/>
        <v>30433.782608695652</v>
      </c>
    </row>
    <row r="59" spans="1:14" ht="12.75">
      <c r="A59" s="2" t="s">
        <v>58</v>
      </c>
      <c r="B59" s="3">
        <v>1657052</v>
      </c>
      <c r="C59" s="3">
        <v>783216</v>
      </c>
      <c r="D59" s="3">
        <v>873026</v>
      </c>
      <c r="E59" s="3">
        <v>690000</v>
      </c>
      <c r="F59" s="3">
        <v>530000</v>
      </c>
      <c r="G59" s="3">
        <v>510000</v>
      </c>
      <c r="H59" s="3">
        <v>460000</v>
      </c>
      <c r="I59" s="3">
        <v>2190000</v>
      </c>
      <c r="J59" s="3">
        <f t="shared" si="4"/>
        <v>3847052</v>
      </c>
      <c r="K59" s="4">
        <v>36282000</v>
      </c>
      <c r="L59" s="5">
        <f t="shared" si="1"/>
        <v>0.4726562594293963</v>
      </c>
      <c r="M59" s="5">
        <f t="shared" si="2"/>
        <v>0.52685492066634</v>
      </c>
      <c r="N59" s="5">
        <f t="shared" si="0"/>
        <v>8.431117645407445</v>
      </c>
    </row>
    <row r="60" spans="1:14" ht="12.75">
      <c r="A60" s="2" t="s">
        <v>59</v>
      </c>
      <c r="B60" s="3">
        <v>1000</v>
      </c>
      <c r="C60" s="3">
        <v>0</v>
      </c>
      <c r="D60" s="3">
        <v>1000</v>
      </c>
      <c r="E60" s="3">
        <v>0</v>
      </c>
      <c r="F60" s="3">
        <v>0</v>
      </c>
      <c r="G60" s="3">
        <v>0</v>
      </c>
      <c r="H60" s="3">
        <v>0</v>
      </c>
      <c r="I60" s="3">
        <v>0</v>
      </c>
      <c r="J60" s="3">
        <f t="shared" si="4"/>
        <v>1000</v>
      </c>
      <c r="K60" s="4">
        <v>100000000</v>
      </c>
      <c r="L60" s="5">
        <f t="shared" si="1"/>
        <v>0</v>
      </c>
      <c r="M60" s="5">
        <f t="shared" si="2"/>
        <v>1</v>
      </c>
      <c r="N60" s="5">
        <f t="shared" si="0"/>
        <v>99999</v>
      </c>
    </row>
    <row r="61" spans="1:14" ht="12.75">
      <c r="A61" s="2" t="s">
        <v>60</v>
      </c>
      <c r="B61" s="3">
        <v>500</v>
      </c>
      <c r="C61" s="3">
        <v>0</v>
      </c>
      <c r="D61" s="3">
        <v>500</v>
      </c>
      <c r="E61" s="3">
        <v>0</v>
      </c>
      <c r="F61" s="3">
        <v>0</v>
      </c>
      <c r="G61" s="3">
        <v>0</v>
      </c>
      <c r="H61" s="3">
        <v>0</v>
      </c>
      <c r="I61" s="3">
        <v>0</v>
      </c>
      <c r="J61" s="3">
        <f t="shared" si="4"/>
        <v>500</v>
      </c>
      <c r="K61" s="4">
        <v>3000000</v>
      </c>
      <c r="L61" s="5">
        <f t="shared" si="1"/>
        <v>0</v>
      </c>
      <c r="M61" s="5">
        <f t="shared" si="2"/>
        <v>1</v>
      </c>
      <c r="N61" s="5">
        <f t="shared" si="0"/>
        <v>5999</v>
      </c>
    </row>
    <row r="62" spans="1:14" ht="12.75">
      <c r="A62" s="2" t="s">
        <v>61</v>
      </c>
      <c r="B62" s="3">
        <v>5700</v>
      </c>
      <c r="C62" s="3">
        <v>1500</v>
      </c>
      <c r="D62" s="3">
        <v>4200</v>
      </c>
      <c r="E62" s="3">
        <v>0</v>
      </c>
      <c r="F62" s="3">
        <v>0</v>
      </c>
      <c r="G62" s="3">
        <v>0</v>
      </c>
      <c r="H62" s="3">
        <v>0</v>
      </c>
      <c r="I62" s="3">
        <v>0</v>
      </c>
      <c r="J62" s="3">
        <f t="shared" si="4"/>
        <v>5700</v>
      </c>
      <c r="K62" s="4">
        <v>376500000</v>
      </c>
      <c r="L62" s="5">
        <f t="shared" si="1"/>
        <v>0.2631578947368421</v>
      </c>
      <c r="M62" s="5">
        <f t="shared" si="2"/>
        <v>0.7368421052631579</v>
      </c>
      <c r="N62" s="5">
        <f t="shared" si="0"/>
        <v>66051.63157894737</v>
      </c>
    </row>
    <row r="63" spans="1:14" ht="12.75">
      <c r="A63" s="2" t="s">
        <v>62</v>
      </c>
      <c r="B63" s="3">
        <v>916142</v>
      </c>
      <c r="C63" s="3">
        <v>460033</v>
      </c>
      <c r="D63" s="3">
        <v>454459</v>
      </c>
      <c r="E63" s="3">
        <v>4280000</v>
      </c>
      <c r="F63" s="3">
        <v>3461000</v>
      </c>
      <c r="G63" s="3">
        <v>2910000</v>
      </c>
      <c r="H63" s="3">
        <v>3420000</v>
      </c>
      <c r="I63" s="3">
        <v>14071000</v>
      </c>
      <c r="J63" s="3">
        <f t="shared" si="4"/>
        <v>14987142</v>
      </c>
      <c r="K63" s="4">
        <v>10400000000</v>
      </c>
      <c r="L63" s="5">
        <f t="shared" si="1"/>
        <v>0.5021415894042627</v>
      </c>
      <c r="M63" s="5">
        <f t="shared" si="2"/>
        <v>0.4960573797511739</v>
      </c>
      <c r="N63" s="5">
        <f t="shared" si="0"/>
        <v>692.9281685594225</v>
      </c>
    </row>
    <row r="64" spans="1:14" ht="12.75">
      <c r="A64" s="2" t="s">
        <v>63</v>
      </c>
      <c r="B64" s="3">
        <v>72207</v>
      </c>
      <c r="C64" s="3">
        <v>36481</v>
      </c>
      <c r="D64" s="3">
        <v>35726</v>
      </c>
      <c r="E64" s="3">
        <v>410000</v>
      </c>
      <c r="F64" s="3">
        <v>740000</v>
      </c>
      <c r="G64" s="3">
        <v>1930000</v>
      </c>
      <c r="H64" s="3">
        <v>1540000</v>
      </c>
      <c r="I64" s="3">
        <v>4620000</v>
      </c>
      <c r="J64" s="3">
        <f t="shared" si="4"/>
        <v>4692207</v>
      </c>
      <c r="K64" s="4">
        <v>5000000000</v>
      </c>
      <c r="L64" s="5">
        <f t="shared" si="1"/>
        <v>0.5052280249837273</v>
      </c>
      <c r="M64" s="5">
        <f t="shared" si="2"/>
        <v>0.4947719750162727</v>
      </c>
      <c r="N64" s="5">
        <f t="shared" si="0"/>
        <v>1064.5966371475085</v>
      </c>
    </row>
    <row r="65" spans="1:14" ht="12.75">
      <c r="A65" s="2" t="s">
        <v>64</v>
      </c>
      <c r="B65" s="3">
        <v>5690351</v>
      </c>
      <c r="C65" s="3">
        <v>4255600</v>
      </c>
      <c r="D65" s="3">
        <v>1424411</v>
      </c>
      <c r="E65" s="3">
        <v>760000</v>
      </c>
      <c r="F65" s="3">
        <v>980000</v>
      </c>
      <c r="G65" s="3">
        <v>1040000</v>
      </c>
      <c r="H65" s="3">
        <v>500000</v>
      </c>
      <c r="I65" s="3">
        <v>3280000</v>
      </c>
      <c r="J65" s="3">
        <f t="shared" si="4"/>
        <v>8970351</v>
      </c>
      <c r="K65" s="4">
        <v>10000000000</v>
      </c>
      <c r="L65" s="5">
        <f t="shared" si="1"/>
        <v>0.7478624780791202</v>
      </c>
      <c r="M65" s="5">
        <f t="shared" si="2"/>
        <v>0.2503204108147283</v>
      </c>
      <c r="N65" s="5">
        <f t="shared" si="0"/>
        <v>1113.7835798175568</v>
      </c>
    </row>
    <row r="66" spans="1:14" ht="12.75">
      <c r="A66" s="2" t="s">
        <v>65</v>
      </c>
      <c r="B66" s="3">
        <v>2500</v>
      </c>
      <c r="C66" s="3">
        <v>2500</v>
      </c>
      <c r="D66" s="3">
        <v>0</v>
      </c>
      <c r="E66" s="3">
        <v>0</v>
      </c>
      <c r="F66" s="3">
        <v>0</v>
      </c>
      <c r="G66" s="3">
        <v>0</v>
      </c>
      <c r="H66" s="3">
        <v>0</v>
      </c>
      <c r="I66" s="3">
        <v>0</v>
      </c>
      <c r="J66" s="3">
        <f t="shared" si="4"/>
        <v>2500</v>
      </c>
      <c r="K66" s="4">
        <v>58000000</v>
      </c>
      <c r="L66" s="5">
        <f t="shared" si="1"/>
        <v>1</v>
      </c>
      <c r="M66" s="5">
        <f t="shared" si="2"/>
        <v>0</v>
      </c>
      <c r="N66" s="5">
        <f t="shared" si="0"/>
        <v>23199</v>
      </c>
    </row>
    <row r="67" spans="1:14" ht="12.75">
      <c r="A67" s="2" t="s">
        <v>66</v>
      </c>
      <c r="B67" s="3">
        <v>1200</v>
      </c>
      <c r="C67" s="3">
        <v>0</v>
      </c>
      <c r="D67" s="3">
        <v>1200</v>
      </c>
      <c r="E67" s="3">
        <v>0</v>
      </c>
      <c r="F67" s="3">
        <v>0</v>
      </c>
      <c r="G67" s="3">
        <v>0</v>
      </c>
      <c r="H67" s="3">
        <v>0</v>
      </c>
      <c r="I67" s="3">
        <v>0</v>
      </c>
      <c r="J67" s="3">
        <f t="shared" si="4"/>
        <v>1200</v>
      </c>
      <c r="K67" s="4">
        <v>72278000</v>
      </c>
      <c r="L67" s="5">
        <f t="shared" si="1"/>
        <v>0</v>
      </c>
      <c r="M67" s="5">
        <f t="shared" si="2"/>
        <v>1</v>
      </c>
      <c r="N67" s="5">
        <f aca="true" t="shared" si="5" ref="N67:N130">(K67-J67)/J67</f>
        <v>60230.666666666664</v>
      </c>
    </row>
    <row r="68" spans="1:14" ht="12.75">
      <c r="A68" s="2" t="s">
        <v>67</v>
      </c>
      <c r="B68" s="3">
        <v>1250</v>
      </c>
      <c r="C68" s="3">
        <v>250</v>
      </c>
      <c r="D68" s="3">
        <v>1000</v>
      </c>
      <c r="E68" s="3">
        <v>0</v>
      </c>
      <c r="F68" s="3">
        <v>0</v>
      </c>
      <c r="G68" s="3">
        <v>0</v>
      </c>
      <c r="H68" s="3">
        <v>0</v>
      </c>
      <c r="I68" s="3">
        <v>0</v>
      </c>
      <c r="J68" s="3">
        <f t="shared" si="4"/>
        <v>1250</v>
      </c>
      <c r="K68" s="4">
        <v>24000000</v>
      </c>
      <c r="L68" s="5">
        <f t="shared" si="1"/>
        <v>0.2</v>
      </c>
      <c r="M68" s="5">
        <f t="shared" si="2"/>
        <v>0.8</v>
      </c>
      <c r="N68" s="5">
        <f t="shared" si="5"/>
        <v>19199</v>
      </c>
    </row>
    <row r="69" spans="1:14" ht="12.75">
      <c r="A69" s="2" t="s">
        <v>68</v>
      </c>
      <c r="B69" s="3">
        <v>250</v>
      </c>
      <c r="C69" s="3">
        <v>250</v>
      </c>
      <c r="D69" s="3">
        <v>0</v>
      </c>
      <c r="E69" s="3">
        <v>0</v>
      </c>
      <c r="F69" s="3">
        <v>0</v>
      </c>
      <c r="G69" s="3">
        <v>0</v>
      </c>
      <c r="H69" s="3">
        <v>0</v>
      </c>
      <c r="I69" s="3">
        <v>0</v>
      </c>
      <c r="J69" s="3">
        <f t="shared" si="4"/>
        <v>250</v>
      </c>
      <c r="K69" s="4">
        <v>25000000</v>
      </c>
      <c r="L69" s="5">
        <f t="shared" si="1"/>
        <v>1</v>
      </c>
      <c r="M69" s="5">
        <f t="shared" si="2"/>
        <v>0</v>
      </c>
      <c r="N69" s="5">
        <f t="shared" si="5"/>
        <v>99999</v>
      </c>
    </row>
    <row r="70" spans="1:14" ht="12.75">
      <c r="A70" s="2" t="s">
        <v>69</v>
      </c>
      <c r="B70" s="3">
        <v>1500</v>
      </c>
      <c r="C70" s="3">
        <v>0</v>
      </c>
      <c r="D70" s="3">
        <v>1500</v>
      </c>
      <c r="E70" s="3">
        <v>0</v>
      </c>
      <c r="F70" s="3">
        <v>0</v>
      </c>
      <c r="G70" s="3">
        <v>0</v>
      </c>
      <c r="H70" s="3">
        <v>0</v>
      </c>
      <c r="I70" s="3">
        <v>0</v>
      </c>
      <c r="J70" s="3">
        <f t="shared" si="4"/>
        <v>1500</v>
      </c>
      <c r="K70" s="4">
        <v>50000000</v>
      </c>
      <c r="L70" s="5">
        <f t="shared" si="1"/>
        <v>0</v>
      </c>
      <c r="M70" s="5">
        <f t="shared" si="2"/>
        <v>1</v>
      </c>
      <c r="N70" s="5">
        <f t="shared" si="5"/>
        <v>33332.333333333336</v>
      </c>
    </row>
    <row r="71" spans="1:14" ht="12.75">
      <c r="A71" s="2" t="s">
        <v>70</v>
      </c>
      <c r="B71" s="3">
        <v>2600</v>
      </c>
      <c r="C71" s="3">
        <v>900</v>
      </c>
      <c r="D71" s="3">
        <v>1700</v>
      </c>
      <c r="E71" s="3">
        <v>0</v>
      </c>
      <c r="F71" s="3">
        <v>0</v>
      </c>
      <c r="G71" s="3">
        <v>0</v>
      </c>
      <c r="H71" s="3">
        <v>0</v>
      </c>
      <c r="I71" s="3">
        <v>0</v>
      </c>
      <c r="J71" s="3">
        <f aca="true" t="shared" si="6" ref="J71:J102">B71+I71</f>
        <v>2600</v>
      </c>
      <c r="K71" s="4">
        <v>25000000</v>
      </c>
      <c r="L71" s="5">
        <f t="shared" si="1"/>
        <v>0.34615384615384615</v>
      </c>
      <c r="M71" s="5">
        <f t="shared" si="2"/>
        <v>0.6538461538461539</v>
      </c>
      <c r="N71" s="5">
        <f t="shared" si="5"/>
        <v>9614.384615384615</v>
      </c>
    </row>
    <row r="72" spans="1:14" ht="12.75">
      <c r="A72" s="2" t="s">
        <v>71</v>
      </c>
      <c r="B72" s="3">
        <v>188700</v>
      </c>
      <c r="C72" s="3">
        <v>55350</v>
      </c>
      <c r="D72" s="3">
        <v>133350</v>
      </c>
      <c r="E72" s="3">
        <v>69062</v>
      </c>
      <c r="F72" s="3">
        <v>74421</v>
      </c>
      <c r="G72" s="3">
        <v>45818</v>
      </c>
      <c r="H72" s="3">
        <v>43670</v>
      </c>
      <c r="I72" s="3">
        <v>232971</v>
      </c>
      <c r="J72" s="3">
        <f t="shared" si="6"/>
        <v>421671</v>
      </c>
      <c r="K72" s="4">
        <v>1398071000</v>
      </c>
      <c r="L72" s="5">
        <f t="shared" si="1"/>
        <v>0.2933227344992051</v>
      </c>
      <c r="M72" s="5">
        <f t="shared" si="2"/>
        <v>0.7066772655007949</v>
      </c>
      <c r="N72" s="5">
        <f t="shared" si="5"/>
        <v>3314.549326370559</v>
      </c>
    </row>
    <row r="73" spans="1:14" ht="12.75">
      <c r="A73" s="2" t="s">
        <v>72</v>
      </c>
      <c r="B73" s="3">
        <v>2000</v>
      </c>
      <c r="C73" s="3">
        <v>0</v>
      </c>
      <c r="D73" s="3">
        <v>2000</v>
      </c>
      <c r="E73" s="3">
        <v>0</v>
      </c>
      <c r="F73" s="3">
        <v>0</v>
      </c>
      <c r="G73" s="3">
        <v>0</v>
      </c>
      <c r="H73" s="3">
        <v>0</v>
      </c>
      <c r="I73" s="3">
        <v>0</v>
      </c>
      <c r="J73" s="3">
        <f t="shared" si="6"/>
        <v>2000</v>
      </c>
      <c r="K73" s="4">
        <v>90000000</v>
      </c>
      <c r="L73" s="5">
        <f t="shared" si="1"/>
        <v>0</v>
      </c>
      <c r="M73" s="5">
        <f t="shared" si="2"/>
        <v>1</v>
      </c>
      <c r="N73" s="5">
        <f t="shared" si="5"/>
        <v>44999</v>
      </c>
    </row>
    <row r="74" spans="1:14" ht="12.75">
      <c r="A74" s="2" t="s">
        <v>73</v>
      </c>
      <c r="B74" s="3">
        <v>2250</v>
      </c>
      <c r="C74" s="3">
        <v>0</v>
      </c>
      <c r="D74" s="3">
        <v>2250</v>
      </c>
      <c r="E74" s="3">
        <v>0</v>
      </c>
      <c r="F74" s="3">
        <v>0</v>
      </c>
      <c r="G74" s="3">
        <v>0</v>
      </c>
      <c r="H74" s="3">
        <v>0</v>
      </c>
      <c r="I74" s="3">
        <v>0</v>
      </c>
      <c r="J74" s="3">
        <f t="shared" si="6"/>
        <v>2250</v>
      </c>
      <c r="K74" s="4">
        <v>150000000</v>
      </c>
      <c r="L74" s="5">
        <f t="shared" si="1"/>
        <v>0</v>
      </c>
      <c r="M74" s="5">
        <f t="shared" si="2"/>
        <v>1</v>
      </c>
      <c r="N74" s="5">
        <f t="shared" si="5"/>
        <v>66665.66666666667</v>
      </c>
    </row>
    <row r="75" spans="1:14" ht="12.75">
      <c r="A75" s="2" t="s">
        <v>74</v>
      </c>
      <c r="B75" s="3">
        <v>116100</v>
      </c>
      <c r="C75" s="3">
        <v>55250</v>
      </c>
      <c r="D75" s="3">
        <v>60850</v>
      </c>
      <c r="E75" s="3">
        <v>0</v>
      </c>
      <c r="F75" s="3">
        <v>0</v>
      </c>
      <c r="G75" s="3">
        <v>0</v>
      </c>
      <c r="H75" s="3">
        <v>0</v>
      </c>
      <c r="I75" s="3">
        <v>0</v>
      </c>
      <c r="J75" s="3">
        <f t="shared" si="6"/>
        <v>116100</v>
      </c>
      <c r="K75" s="4">
        <v>216000000</v>
      </c>
      <c r="L75" s="5">
        <f t="shared" si="1"/>
        <v>0.47588285960378984</v>
      </c>
      <c r="M75" s="5">
        <f t="shared" si="2"/>
        <v>0.5241171403962102</v>
      </c>
      <c r="N75" s="5">
        <f t="shared" si="5"/>
        <v>1859.4651162790697</v>
      </c>
    </row>
    <row r="76" spans="1:14" ht="12.75">
      <c r="A76" s="2" t="s">
        <v>75</v>
      </c>
      <c r="B76" s="3">
        <v>2300</v>
      </c>
      <c r="C76" s="3">
        <v>0</v>
      </c>
      <c r="D76" s="3">
        <v>2300</v>
      </c>
      <c r="E76" s="3">
        <v>0</v>
      </c>
      <c r="F76" s="3">
        <v>0</v>
      </c>
      <c r="G76" s="3">
        <v>0</v>
      </c>
      <c r="H76" s="3">
        <v>0</v>
      </c>
      <c r="I76" s="3">
        <v>0</v>
      </c>
      <c r="J76" s="3">
        <f t="shared" si="6"/>
        <v>2300</v>
      </c>
      <c r="K76" s="4">
        <v>25000000</v>
      </c>
      <c r="L76" s="5">
        <f t="shared" si="1"/>
        <v>0</v>
      </c>
      <c r="M76" s="5">
        <f t="shared" si="2"/>
        <v>1</v>
      </c>
      <c r="N76" s="5">
        <f t="shared" si="5"/>
        <v>10868.565217391304</v>
      </c>
    </row>
    <row r="77" spans="1:14" ht="12.75">
      <c r="A77" s="2" t="s">
        <v>76</v>
      </c>
      <c r="B77" s="3">
        <v>4778638</v>
      </c>
      <c r="C77" s="3">
        <v>2942181</v>
      </c>
      <c r="D77" s="3">
        <v>1832907</v>
      </c>
      <c r="E77" s="3">
        <v>1430000</v>
      </c>
      <c r="F77" s="3">
        <v>1080000</v>
      </c>
      <c r="G77" s="3">
        <v>1780000</v>
      </c>
      <c r="H77" s="3">
        <v>1100000</v>
      </c>
      <c r="I77" s="3">
        <v>5390000</v>
      </c>
      <c r="J77" s="3">
        <f t="shared" si="6"/>
        <v>10168638</v>
      </c>
      <c r="K77" s="4">
        <v>25000000000</v>
      </c>
      <c r="L77" s="5">
        <f t="shared" si="1"/>
        <v>0.615694471939494</v>
      </c>
      <c r="M77" s="5">
        <f t="shared" si="2"/>
        <v>0.3835626385593552</v>
      </c>
      <c r="N77" s="5">
        <f t="shared" si="5"/>
        <v>2457.5396785685557</v>
      </c>
    </row>
    <row r="78" spans="1:14" ht="12.75">
      <c r="A78" s="2" t="s">
        <v>77</v>
      </c>
      <c r="B78" s="3">
        <v>159280</v>
      </c>
      <c r="C78" s="3">
        <v>51950</v>
      </c>
      <c r="D78" s="3">
        <v>107080</v>
      </c>
      <c r="E78" s="3">
        <v>120000</v>
      </c>
      <c r="F78" s="3">
        <v>50000</v>
      </c>
      <c r="G78" s="3">
        <v>20000</v>
      </c>
      <c r="H78" s="3">
        <v>20000</v>
      </c>
      <c r="I78" s="3">
        <v>210000</v>
      </c>
      <c r="J78" s="3">
        <f t="shared" si="6"/>
        <v>369280</v>
      </c>
      <c r="K78" s="4">
        <v>2500000000</v>
      </c>
      <c r="L78" s="5">
        <f t="shared" si="1"/>
        <v>0.32615519839276746</v>
      </c>
      <c r="M78" s="5">
        <f t="shared" si="2"/>
        <v>0.6722752385735811</v>
      </c>
      <c r="N78" s="5">
        <f t="shared" si="5"/>
        <v>6768.930675909879</v>
      </c>
    </row>
    <row r="79" spans="1:14" ht="12.75">
      <c r="A79" s="2" t="s">
        <v>78</v>
      </c>
      <c r="B79" s="3">
        <v>1000</v>
      </c>
      <c r="C79" s="3">
        <v>0</v>
      </c>
      <c r="D79" s="3">
        <v>1000</v>
      </c>
      <c r="E79" s="3">
        <v>0</v>
      </c>
      <c r="F79" s="3">
        <v>0</v>
      </c>
      <c r="G79" s="3">
        <v>0</v>
      </c>
      <c r="H79" s="3">
        <v>0</v>
      </c>
      <c r="I79" s="3">
        <v>0</v>
      </c>
      <c r="J79" s="3">
        <f t="shared" si="6"/>
        <v>1000</v>
      </c>
      <c r="K79" s="4">
        <v>13000000</v>
      </c>
      <c r="L79" s="5">
        <f t="shared" si="1"/>
        <v>0</v>
      </c>
      <c r="M79" s="5">
        <f t="shared" si="2"/>
        <v>1</v>
      </c>
      <c r="N79" s="5">
        <f t="shared" si="5"/>
        <v>12999</v>
      </c>
    </row>
    <row r="80" spans="1:14" ht="12.75">
      <c r="A80" s="2" t="s">
        <v>79</v>
      </c>
      <c r="B80" s="3">
        <v>20900</v>
      </c>
      <c r="C80" s="3">
        <v>15300</v>
      </c>
      <c r="D80" s="3">
        <v>5600</v>
      </c>
      <c r="E80" s="3">
        <v>0</v>
      </c>
      <c r="F80" s="3">
        <v>0</v>
      </c>
      <c r="G80" s="3">
        <v>0</v>
      </c>
      <c r="H80" s="3">
        <v>0</v>
      </c>
      <c r="I80" s="3">
        <v>0</v>
      </c>
      <c r="J80" s="3">
        <f t="shared" si="6"/>
        <v>20900</v>
      </c>
      <c r="K80" s="4">
        <v>58000000</v>
      </c>
      <c r="L80" s="5">
        <f t="shared" si="1"/>
        <v>0.7320574162679426</v>
      </c>
      <c r="M80" s="5">
        <f t="shared" si="2"/>
        <v>0.2679425837320574</v>
      </c>
      <c r="N80" s="5">
        <f t="shared" si="5"/>
        <v>2774.1196172248806</v>
      </c>
    </row>
    <row r="81" spans="1:14" ht="12.75">
      <c r="A81" s="2" t="s">
        <v>80</v>
      </c>
      <c r="B81" s="3">
        <v>3500</v>
      </c>
      <c r="C81" s="3">
        <v>2500</v>
      </c>
      <c r="D81" s="3">
        <v>1000</v>
      </c>
      <c r="E81" s="3">
        <v>0</v>
      </c>
      <c r="F81" s="3">
        <v>0</v>
      </c>
      <c r="G81" s="3">
        <v>10000</v>
      </c>
      <c r="H81" s="3">
        <v>0</v>
      </c>
      <c r="I81" s="3">
        <v>10000</v>
      </c>
      <c r="J81" s="3">
        <f t="shared" si="6"/>
        <v>13500</v>
      </c>
      <c r="K81" s="4">
        <v>600000000</v>
      </c>
      <c r="L81" s="5">
        <f t="shared" si="1"/>
        <v>0.7142857142857143</v>
      </c>
      <c r="M81" s="5">
        <f t="shared" si="2"/>
        <v>0.2857142857142857</v>
      </c>
      <c r="N81" s="5">
        <f t="shared" si="5"/>
        <v>44443.444444444445</v>
      </c>
    </row>
    <row r="82" spans="1:14" ht="12.75">
      <c r="A82" s="2" t="s">
        <v>81</v>
      </c>
      <c r="B82" s="3">
        <v>2250</v>
      </c>
      <c r="C82" s="3">
        <v>2250</v>
      </c>
      <c r="D82" s="3">
        <v>0</v>
      </c>
      <c r="E82" s="3">
        <v>0</v>
      </c>
      <c r="F82" s="3">
        <v>0</v>
      </c>
      <c r="G82" s="3">
        <v>0</v>
      </c>
      <c r="H82" s="3">
        <v>0</v>
      </c>
      <c r="I82" s="3">
        <v>0</v>
      </c>
      <c r="J82" s="3">
        <f t="shared" si="6"/>
        <v>2250</v>
      </c>
      <c r="K82" s="4">
        <v>13795000</v>
      </c>
      <c r="L82" s="5">
        <f t="shared" si="1"/>
        <v>1</v>
      </c>
      <c r="M82" s="5">
        <f t="shared" si="2"/>
        <v>0</v>
      </c>
      <c r="N82" s="5">
        <f t="shared" si="5"/>
        <v>6130.111111111111</v>
      </c>
    </row>
    <row r="83" spans="1:14" ht="12.75">
      <c r="A83" s="2" t="s">
        <v>82</v>
      </c>
      <c r="B83" s="3">
        <v>57400</v>
      </c>
      <c r="C83" s="3">
        <v>17700</v>
      </c>
      <c r="D83" s="3">
        <v>38700</v>
      </c>
      <c r="E83" s="3">
        <v>0</v>
      </c>
      <c r="F83" s="3">
        <v>0</v>
      </c>
      <c r="G83" s="3">
        <v>0</v>
      </c>
      <c r="H83" s="3">
        <v>0</v>
      </c>
      <c r="I83" s="3">
        <v>0</v>
      </c>
      <c r="J83" s="3">
        <f t="shared" si="6"/>
        <v>57400</v>
      </c>
      <c r="K83" s="4">
        <v>1715000000</v>
      </c>
      <c r="L83" s="5">
        <f t="shared" si="1"/>
        <v>0.3083623693379791</v>
      </c>
      <c r="M83" s="5">
        <f t="shared" si="2"/>
        <v>0.6742160278745645</v>
      </c>
      <c r="N83" s="5">
        <f t="shared" si="5"/>
        <v>29877.048780487807</v>
      </c>
    </row>
    <row r="84" spans="1:14" ht="12.75">
      <c r="A84" s="2" t="s">
        <v>83</v>
      </c>
      <c r="B84" s="3">
        <v>15150</v>
      </c>
      <c r="C84" s="3">
        <v>500</v>
      </c>
      <c r="D84" s="3">
        <v>14650</v>
      </c>
      <c r="E84" s="3">
        <v>0</v>
      </c>
      <c r="F84" s="3">
        <v>0</v>
      </c>
      <c r="G84" s="3">
        <v>0</v>
      </c>
      <c r="H84" s="3">
        <v>0</v>
      </c>
      <c r="I84" s="3">
        <v>0</v>
      </c>
      <c r="J84" s="3">
        <f t="shared" si="6"/>
        <v>15150</v>
      </c>
      <c r="K84" s="4">
        <v>196000000</v>
      </c>
      <c r="L84" s="5">
        <f t="shared" si="1"/>
        <v>0.033003300330033</v>
      </c>
      <c r="M84" s="5">
        <f t="shared" si="2"/>
        <v>0.966996699669967</v>
      </c>
      <c r="N84" s="5">
        <f t="shared" si="5"/>
        <v>12936.293729372937</v>
      </c>
    </row>
    <row r="85" spans="1:14" ht="12.75">
      <c r="A85" s="2" t="s">
        <v>84</v>
      </c>
      <c r="B85" s="3">
        <v>1500</v>
      </c>
      <c r="C85" s="3">
        <v>1500</v>
      </c>
      <c r="D85" s="3">
        <v>0</v>
      </c>
      <c r="E85" s="3">
        <v>0</v>
      </c>
      <c r="F85" s="3">
        <v>0</v>
      </c>
      <c r="G85" s="3">
        <v>0</v>
      </c>
      <c r="H85" s="3">
        <v>0</v>
      </c>
      <c r="I85" s="3">
        <v>0</v>
      </c>
      <c r="J85" s="3">
        <f t="shared" si="6"/>
        <v>1500</v>
      </c>
      <c r="K85" s="4">
        <v>45000000</v>
      </c>
      <c r="L85" s="5">
        <f t="shared" si="1"/>
        <v>1</v>
      </c>
      <c r="M85" s="5">
        <f t="shared" si="2"/>
        <v>0</v>
      </c>
      <c r="N85" s="5">
        <f t="shared" si="5"/>
        <v>29999</v>
      </c>
    </row>
    <row r="86" spans="1:14" ht="12.75">
      <c r="A86" s="2" t="s">
        <v>85</v>
      </c>
      <c r="B86" s="3">
        <v>1800</v>
      </c>
      <c r="C86" s="3">
        <v>1800</v>
      </c>
      <c r="D86" s="3">
        <v>0</v>
      </c>
      <c r="E86" s="3">
        <v>0</v>
      </c>
      <c r="F86" s="3">
        <v>0</v>
      </c>
      <c r="G86" s="3">
        <v>0</v>
      </c>
      <c r="H86" s="3">
        <v>0</v>
      </c>
      <c r="I86" s="3">
        <v>0</v>
      </c>
      <c r="J86" s="3">
        <f t="shared" si="6"/>
        <v>1800</v>
      </c>
      <c r="K86" s="4">
        <v>10000000</v>
      </c>
      <c r="L86" s="5">
        <f t="shared" si="1"/>
        <v>1</v>
      </c>
      <c r="M86" s="5">
        <f t="shared" si="2"/>
        <v>0</v>
      </c>
      <c r="N86" s="5">
        <f t="shared" si="5"/>
        <v>5554.555555555556</v>
      </c>
    </row>
    <row r="87" spans="1:14" ht="12.75">
      <c r="A87" s="2" t="s">
        <v>86</v>
      </c>
      <c r="B87" s="3">
        <v>500</v>
      </c>
      <c r="C87" s="3">
        <v>0</v>
      </c>
      <c r="D87" s="3">
        <v>500</v>
      </c>
      <c r="E87" s="3">
        <v>0</v>
      </c>
      <c r="F87" s="3">
        <v>0</v>
      </c>
      <c r="G87" s="3">
        <v>0</v>
      </c>
      <c r="H87" s="3">
        <v>0</v>
      </c>
      <c r="I87" s="3">
        <v>0</v>
      </c>
      <c r="J87" s="3">
        <f t="shared" si="6"/>
        <v>500</v>
      </c>
      <c r="K87" s="4">
        <v>10000000</v>
      </c>
      <c r="L87" s="5">
        <f t="shared" si="1"/>
        <v>0</v>
      </c>
      <c r="M87" s="5">
        <f t="shared" si="2"/>
        <v>1</v>
      </c>
      <c r="N87" s="5">
        <f t="shared" si="5"/>
        <v>19999</v>
      </c>
    </row>
    <row r="88" spans="1:14" ht="12.75">
      <c r="A88" s="2" t="s">
        <v>87</v>
      </c>
      <c r="B88" s="3">
        <v>2800</v>
      </c>
      <c r="C88" s="3">
        <v>0</v>
      </c>
      <c r="D88" s="3">
        <v>2800</v>
      </c>
      <c r="E88" s="3">
        <v>0</v>
      </c>
      <c r="F88" s="3">
        <v>0</v>
      </c>
      <c r="G88" s="3">
        <v>0</v>
      </c>
      <c r="H88" s="3">
        <v>0</v>
      </c>
      <c r="I88" s="3">
        <v>0</v>
      </c>
      <c r="J88" s="3">
        <f t="shared" si="6"/>
        <v>2800</v>
      </c>
      <c r="K88" s="4">
        <v>84784000</v>
      </c>
      <c r="L88" s="5">
        <f t="shared" si="1"/>
        <v>0</v>
      </c>
      <c r="M88" s="5">
        <f t="shared" si="2"/>
        <v>1</v>
      </c>
      <c r="N88" s="5">
        <f t="shared" si="5"/>
        <v>30279</v>
      </c>
    </row>
    <row r="89" spans="1:14" ht="12.75">
      <c r="A89" s="2" t="s">
        <v>88</v>
      </c>
      <c r="B89" s="3">
        <v>1997</v>
      </c>
      <c r="C89" s="3">
        <v>0</v>
      </c>
      <c r="D89" s="3">
        <v>1997</v>
      </c>
      <c r="E89" s="3">
        <v>0</v>
      </c>
      <c r="F89" s="3">
        <v>0</v>
      </c>
      <c r="G89" s="3">
        <v>0</v>
      </c>
      <c r="H89" s="3">
        <v>0</v>
      </c>
      <c r="I89" s="3">
        <v>0</v>
      </c>
      <c r="J89" s="3">
        <f t="shared" si="6"/>
        <v>1997</v>
      </c>
      <c r="K89" s="4">
        <v>14700000</v>
      </c>
      <c r="L89" s="5">
        <f t="shared" si="1"/>
        <v>0</v>
      </c>
      <c r="M89" s="5">
        <f t="shared" si="2"/>
        <v>1</v>
      </c>
      <c r="N89" s="5">
        <f t="shared" si="5"/>
        <v>7360.041562343516</v>
      </c>
    </row>
    <row r="90" spans="1:14" ht="12.75">
      <c r="A90" s="2" t="s">
        <v>89</v>
      </c>
      <c r="B90" s="3">
        <v>3689027</v>
      </c>
      <c r="C90" s="3">
        <v>2102174</v>
      </c>
      <c r="D90" s="3">
        <v>1576868</v>
      </c>
      <c r="E90" s="3">
        <v>760000</v>
      </c>
      <c r="F90" s="3">
        <v>840000</v>
      </c>
      <c r="G90" s="3">
        <v>840000</v>
      </c>
      <c r="H90" s="3">
        <v>680000</v>
      </c>
      <c r="I90" s="3">
        <v>3120000</v>
      </c>
      <c r="J90" s="3">
        <f t="shared" si="6"/>
        <v>6809027</v>
      </c>
      <c r="K90" s="4">
        <v>10000000000</v>
      </c>
      <c r="L90" s="5">
        <f t="shared" si="1"/>
        <v>0.5698451109194917</v>
      </c>
      <c r="M90" s="5">
        <f t="shared" si="2"/>
        <v>0.42744821330936317</v>
      </c>
      <c r="N90" s="5">
        <f t="shared" si="5"/>
        <v>1467.6386175293474</v>
      </c>
    </row>
    <row r="91" spans="1:14" ht="12.75">
      <c r="A91" s="2" t="s">
        <v>90</v>
      </c>
      <c r="B91" s="3">
        <v>3100</v>
      </c>
      <c r="C91" s="3">
        <v>0</v>
      </c>
      <c r="D91" s="3">
        <v>3100</v>
      </c>
      <c r="E91" s="3">
        <v>0</v>
      </c>
      <c r="F91" s="3">
        <v>0</v>
      </c>
      <c r="G91" s="3">
        <v>0</v>
      </c>
      <c r="H91" s="3">
        <v>0</v>
      </c>
      <c r="I91" s="3">
        <v>0</v>
      </c>
      <c r="J91" s="3">
        <f t="shared" si="6"/>
        <v>3100</v>
      </c>
      <c r="K91" s="4">
        <v>13000000</v>
      </c>
      <c r="L91" s="5">
        <f aca="true" t="shared" si="7" ref="L91:L154">C91/B91</f>
        <v>0</v>
      </c>
      <c r="M91" s="5">
        <f aca="true" t="shared" si="8" ref="M91:M154">D91/B91</f>
        <v>1</v>
      </c>
      <c r="N91" s="5">
        <f t="shared" si="5"/>
        <v>4192.548387096775</v>
      </c>
    </row>
    <row r="92" spans="1:14" ht="12.75">
      <c r="A92" s="2" t="s">
        <v>91</v>
      </c>
      <c r="B92" s="3">
        <v>2000</v>
      </c>
      <c r="C92" s="3">
        <v>2000</v>
      </c>
      <c r="D92" s="3">
        <v>0</v>
      </c>
      <c r="E92" s="3">
        <v>0</v>
      </c>
      <c r="F92" s="3">
        <v>0</v>
      </c>
      <c r="G92" s="3">
        <v>0</v>
      </c>
      <c r="H92" s="3">
        <v>0</v>
      </c>
      <c r="I92" s="3">
        <v>0</v>
      </c>
      <c r="J92" s="3">
        <f t="shared" si="6"/>
        <v>2000</v>
      </c>
      <c r="K92" s="4">
        <v>67000000</v>
      </c>
      <c r="L92" s="5">
        <f t="shared" si="7"/>
        <v>1</v>
      </c>
      <c r="M92" s="5">
        <f t="shared" si="8"/>
        <v>0</v>
      </c>
      <c r="N92" s="5">
        <f t="shared" si="5"/>
        <v>33499</v>
      </c>
    </row>
    <row r="93" spans="1:14" ht="12.75">
      <c r="A93" s="2" t="s">
        <v>92</v>
      </c>
      <c r="B93" s="3">
        <v>1500</v>
      </c>
      <c r="C93" s="3">
        <v>0</v>
      </c>
      <c r="D93" s="3">
        <v>1500</v>
      </c>
      <c r="E93" s="3">
        <v>0</v>
      </c>
      <c r="F93" s="3">
        <v>0</v>
      </c>
      <c r="G93" s="3">
        <v>0</v>
      </c>
      <c r="H93" s="3">
        <v>0</v>
      </c>
      <c r="I93" s="3">
        <v>0</v>
      </c>
      <c r="J93" s="3">
        <f t="shared" si="6"/>
        <v>1500</v>
      </c>
      <c r="K93" s="4">
        <v>150000000</v>
      </c>
      <c r="L93" s="5">
        <f t="shared" si="7"/>
        <v>0</v>
      </c>
      <c r="M93" s="5">
        <f t="shared" si="8"/>
        <v>1</v>
      </c>
      <c r="N93" s="5">
        <f t="shared" si="5"/>
        <v>99999</v>
      </c>
    </row>
    <row r="94" spans="1:14" ht="12.75">
      <c r="A94" s="2" t="s">
        <v>93</v>
      </c>
      <c r="B94" s="3">
        <v>500</v>
      </c>
      <c r="C94" s="3">
        <v>0</v>
      </c>
      <c r="D94" s="3">
        <v>500</v>
      </c>
      <c r="E94" s="3">
        <v>0</v>
      </c>
      <c r="F94" s="3">
        <v>0</v>
      </c>
      <c r="G94" s="3">
        <v>0</v>
      </c>
      <c r="H94" s="3">
        <v>0</v>
      </c>
      <c r="I94" s="3">
        <v>0</v>
      </c>
      <c r="J94" s="3">
        <f t="shared" si="6"/>
        <v>500</v>
      </c>
      <c r="K94" s="4">
        <v>10000000</v>
      </c>
      <c r="L94" s="5">
        <f t="shared" si="7"/>
        <v>0</v>
      </c>
      <c r="M94" s="5">
        <f t="shared" si="8"/>
        <v>1</v>
      </c>
      <c r="N94" s="5">
        <f t="shared" si="5"/>
        <v>19999</v>
      </c>
    </row>
    <row r="95" spans="1:14" ht="12.75">
      <c r="A95" s="2" t="s">
        <v>94</v>
      </c>
      <c r="B95" s="3">
        <v>6350</v>
      </c>
      <c r="C95" s="3">
        <v>6350</v>
      </c>
      <c r="D95" s="3">
        <v>0</v>
      </c>
      <c r="E95" s="3">
        <v>0</v>
      </c>
      <c r="F95" s="3">
        <v>0</v>
      </c>
      <c r="G95" s="3">
        <v>0</v>
      </c>
      <c r="H95" s="3">
        <v>0</v>
      </c>
      <c r="I95" s="3">
        <v>0</v>
      </c>
      <c r="J95" s="3">
        <f t="shared" si="6"/>
        <v>6350</v>
      </c>
      <c r="K95" s="4">
        <v>267000000</v>
      </c>
      <c r="L95" s="5">
        <f t="shared" si="7"/>
        <v>1</v>
      </c>
      <c r="M95" s="5">
        <f t="shared" si="8"/>
        <v>0</v>
      </c>
      <c r="N95" s="5">
        <f t="shared" si="5"/>
        <v>42046.24409448819</v>
      </c>
    </row>
    <row r="96" spans="1:14" ht="12.75">
      <c r="A96" s="2" t="s">
        <v>95</v>
      </c>
      <c r="B96" s="3">
        <v>1000</v>
      </c>
      <c r="C96" s="3">
        <v>0</v>
      </c>
      <c r="D96" s="3">
        <v>1000</v>
      </c>
      <c r="E96" s="3">
        <v>0</v>
      </c>
      <c r="F96" s="3">
        <v>0</v>
      </c>
      <c r="G96" s="3">
        <v>0</v>
      </c>
      <c r="H96" s="3">
        <v>0</v>
      </c>
      <c r="I96" s="3">
        <v>0</v>
      </c>
      <c r="J96" s="3">
        <f t="shared" si="6"/>
        <v>1000</v>
      </c>
      <c r="K96" s="4">
        <v>4227000</v>
      </c>
      <c r="L96" s="5">
        <f t="shared" si="7"/>
        <v>0</v>
      </c>
      <c r="M96" s="5">
        <f t="shared" si="8"/>
        <v>1</v>
      </c>
      <c r="N96" s="5">
        <f t="shared" si="5"/>
        <v>4226</v>
      </c>
    </row>
    <row r="97" spans="1:14" ht="12.75">
      <c r="A97" s="2" t="s">
        <v>96</v>
      </c>
      <c r="B97" s="3">
        <v>240892</v>
      </c>
      <c r="C97" s="3">
        <v>176647</v>
      </c>
      <c r="D97" s="3">
        <v>64245</v>
      </c>
      <c r="E97" s="3">
        <v>0</v>
      </c>
      <c r="F97" s="3">
        <v>0</v>
      </c>
      <c r="G97" s="3">
        <v>0</v>
      </c>
      <c r="H97" s="3">
        <v>0</v>
      </c>
      <c r="I97" s="3">
        <v>0</v>
      </c>
      <c r="J97" s="3">
        <f t="shared" si="6"/>
        <v>240892</v>
      </c>
      <c r="K97" s="4">
        <v>1576000000</v>
      </c>
      <c r="L97" s="5">
        <f t="shared" si="7"/>
        <v>0.7333037211696528</v>
      </c>
      <c r="M97" s="5">
        <f t="shared" si="8"/>
        <v>0.2666962788303472</v>
      </c>
      <c r="N97" s="5">
        <f t="shared" si="5"/>
        <v>6541.350929047042</v>
      </c>
    </row>
    <row r="98" spans="1:14" ht="12.75">
      <c r="A98" s="2" t="s">
        <v>97</v>
      </c>
      <c r="B98" s="3">
        <v>3300</v>
      </c>
      <c r="C98" s="3">
        <v>0</v>
      </c>
      <c r="D98" s="3">
        <v>3300</v>
      </c>
      <c r="E98" s="3">
        <v>0</v>
      </c>
      <c r="F98" s="3">
        <v>0</v>
      </c>
      <c r="G98" s="3">
        <v>0</v>
      </c>
      <c r="H98" s="3">
        <v>0</v>
      </c>
      <c r="I98" s="3">
        <v>0</v>
      </c>
      <c r="J98" s="3">
        <f t="shared" si="6"/>
        <v>3300</v>
      </c>
      <c r="K98" s="4">
        <v>38000000</v>
      </c>
      <c r="L98" s="5">
        <f t="shared" si="7"/>
        <v>0</v>
      </c>
      <c r="M98" s="5">
        <f t="shared" si="8"/>
        <v>1</v>
      </c>
      <c r="N98" s="5">
        <f t="shared" si="5"/>
        <v>11514.151515151516</v>
      </c>
    </row>
    <row r="99" spans="1:14" ht="12.75">
      <c r="A99" s="2" t="s">
        <v>98</v>
      </c>
      <c r="B99" s="3">
        <v>8250</v>
      </c>
      <c r="C99" s="3">
        <v>5750</v>
      </c>
      <c r="D99" s="3">
        <v>2500</v>
      </c>
      <c r="E99" s="3">
        <v>0</v>
      </c>
      <c r="F99" s="3">
        <v>0</v>
      </c>
      <c r="G99" s="3">
        <v>0</v>
      </c>
      <c r="H99" s="3">
        <v>0</v>
      </c>
      <c r="I99" s="3">
        <v>0</v>
      </c>
      <c r="J99" s="3">
        <f t="shared" si="6"/>
        <v>8250</v>
      </c>
      <c r="K99" s="4">
        <v>100000000</v>
      </c>
      <c r="L99" s="5">
        <f t="shared" si="7"/>
        <v>0.696969696969697</v>
      </c>
      <c r="M99" s="5">
        <f t="shared" si="8"/>
        <v>0.30303030303030304</v>
      </c>
      <c r="N99" s="5">
        <f t="shared" si="5"/>
        <v>12120.212121212122</v>
      </c>
    </row>
    <row r="100" spans="1:14" ht="12.75">
      <c r="A100" s="2" t="s">
        <v>99</v>
      </c>
      <c r="B100" s="3">
        <v>3550</v>
      </c>
      <c r="C100" s="3">
        <v>3550</v>
      </c>
      <c r="D100" s="3">
        <v>0</v>
      </c>
      <c r="E100" s="3">
        <v>0</v>
      </c>
      <c r="F100" s="3">
        <v>0</v>
      </c>
      <c r="G100" s="3">
        <v>0</v>
      </c>
      <c r="H100" s="3">
        <v>0</v>
      </c>
      <c r="I100" s="3">
        <v>0</v>
      </c>
      <c r="J100" s="3">
        <f t="shared" si="6"/>
        <v>3550</v>
      </c>
      <c r="K100" s="4">
        <v>12063000</v>
      </c>
      <c r="L100" s="5">
        <f t="shared" si="7"/>
        <v>1</v>
      </c>
      <c r="M100" s="5">
        <f t="shared" si="8"/>
        <v>0</v>
      </c>
      <c r="N100" s="5">
        <f t="shared" si="5"/>
        <v>3397.0281690140846</v>
      </c>
    </row>
    <row r="101" spans="1:14" ht="12.75">
      <c r="A101" s="2" t="s">
        <v>100</v>
      </c>
      <c r="B101" s="3">
        <v>500</v>
      </c>
      <c r="C101" s="3">
        <v>500</v>
      </c>
      <c r="D101" s="3">
        <v>0</v>
      </c>
      <c r="E101" s="3">
        <v>120000</v>
      </c>
      <c r="F101" s="3">
        <v>120000</v>
      </c>
      <c r="G101" s="3">
        <v>120000</v>
      </c>
      <c r="H101" s="3">
        <v>120000</v>
      </c>
      <c r="I101" s="3">
        <v>480000</v>
      </c>
      <c r="J101" s="3">
        <f t="shared" si="6"/>
        <v>480500</v>
      </c>
      <c r="K101" s="4">
        <v>180634000</v>
      </c>
      <c r="L101" s="5">
        <f t="shared" si="7"/>
        <v>1</v>
      </c>
      <c r="M101" s="5">
        <f t="shared" si="8"/>
        <v>0</v>
      </c>
      <c r="N101" s="5">
        <f t="shared" si="5"/>
        <v>374.9292403746098</v>
      </c>
    </row>
    <row r="102" spans="1:14" ht="12.75">
      <c r="A102" s="2" t="s">
        <v>101</v>
      </c>
      <c r="B102" s="3">
        <v>250</v>
      </c>
      <c r="C102" s="3">
        <v>0</v>
      </c>
      <c r="D102" s="3">
        <v>250</v>
      </c>
      <c r="E102" s="3">
        <v>0</v>
      </c>
      <c r="F102" s="3">
        <v>0</v>
      </c>
      <c r="G102" s="3">
        <v>0</v>
      </c>
      <c r="H102" s="3">
        <v>0</v>
      </c>
      <c r="I102" s="3">
        <v>0</v>
      </c>
      <c r="J102" s="3">
        <f t="shared" si="6"/>
        <v>250</v>
      </c>
      <c r="K102" s="4">
        <v>11600000</v>
      </c>
      <c r="L102" s="5">
        <f t="shared" si="7"/>
        <v>0</v>
      </c>
      <c r="M102" s="5">
        <f t="shared" si="8"/>
        <v>1</v>
      </c>
      <c r="N102" s="5">
        <f t="shared" si="5"/>
        <v>46399</v>
      </c>
    </row>
    <row r="103" spans="1:14" ht="12.75">
      <c r="A103" s="2" t="s">
        <v>102</v>
      </c>
      <c r="B103" s="3">
        <v>1500</v>
      </c>
      <c r="C103" s="3">
        <v>0</v>
      </c>
      <c r="D103" s="3">
        <v>1500</v>
      </c>
      <c r="E103" s="3">
        <v>0</v>
      </c>
      <c r="F103" s="3">
        <v>0</v>
      </c>
      <c r="G103" s="3">
        <v>0</v>
      </c>
      <c r="H103" s="3">
        <v>0</v>
      </c>
      <c r="I103" s="3">
        <v>0</v>
      </c>
      <c r="J103" s="3">
        <f aca="true" t="shared" si="9" ref="J103:J134">B103+I103</f>
        <v>1500</v>
      </c>
      <c r="K103" s="4">
        <v>4060000</v>
      </c>
      <c r="L103" s="5">
        <f t="shared" si="7"/>
        <v>0</v>
      </c>
      <c r="M103" s="5">
        <f t="shared" si="8"/>
        <v>1</v>
      </c>
      <c r="N103" s="5">
        <f t="shared" si="5"/>
        <v>2705.6666666666665</v>
      </c>
    </row>
    <row r="104" spans="1:14" ht="12.75">
      <c r="A104" s="2" t="s">
        <v>103</v>
      </c>
      <c r="B104" s="3">
        <v>10500</v>
      </c>
      <c r="C104" s="3">
        <v>0</v>
      </c>
      <c r="D104" s="3">
        <v>10500</v>
      </c>
      <c r="E104" s="3">
        <v>0</v>
      </c>
      <c r="F104" s="3">
        <v>0</v>
      </c>
      <c r="G104" s="3">
        <v>0</v>
      </c>
      <c r="H104" s="3">
        <v>0</v>
      </c>
      <c r="I104" s="3">
        <v>0</v>
      </c>
      <c r="J104" s="3">
        <f t="shared" si="9"/>
        <v>10500</v>
      </c>
      <c r="K104" s="4">
        <v>100000000</v>
      </c>
      <c r="L104" s="5">
        <f t="shared" si="7"/>
        <v>0</v>
      </c>
      <c r="M104" s="5">
        <f t="shared" si="8"/>
        <v>1</v>
      </c>
      <c r="N104" s="5">
        <f t="shared" si="5"/>
        <v>9522.809523809523</v>
      </c>
    </row>
    <row r="105" spans="1:14" ht="12.75">
      <c r="A105" s="2" t="s">
        <v>104</v>
      </c>
      <c r="B105" s="3">
        <v>1050</v>
      </c>
      <c r="C105" s="3">
        <v>0</v>
      </c>
      <c r="D105" s="3">
        <v>1050</v>
      </c>
      <c r="E105" s="3">
        <v>0</v>
      </c>
      <c r="F105" s="3">
        <v>0</v>
      </c>
      <c r="G105" s="3">
        <v>0</v>
      </c>
      <c r="H105" s="3">
        <v>0</v>
      </c>
      <c r="I105" s="3">
        <v>0</v>
      </c>
      <c r="J105" s="3">
        <f t="shared" si="9"/>
        <v>1050</v>
      </c>
      <c r="K105" s="4">
        <v>6000000</v>
      </c>
      <c r="L105" s="5">
        <f t="shared" si="7"/>
        <v>0</v>
      </c>
      <c r="M105" s="5">
        <f t="shared" si="8"/>
        <v>1</v>
      </c>
      <c r="N105" s="5">
        <f t="shared" si="5"/>
        <v>5713.285714285715</v>
      </c>
    </row>
    <row r="106" spans="1:14" ht="12.75">
      <c r="A106" s="2" t="s">
        <v>105</v>
      </c>
      <c r="B106" s="3">
        <v>2300</v>
      </c>
      <c r="C106" s="3">
        <v>0</v>
      </c>
      <c r="D106" s="3">
        <v>2300</v>
      </c>
      <c r="E106" s="3">
        <v>0</v>
      </c>
      <c r="F106" s="3">
        <v>0</v>
      </c>
      <c r="G106" s="3">
        <v>0</v>
      </c>
      <c r="H106" s="3">
        <v>0</v>
      </c>
      <c r="I106" s="3">
        <v>0</v>
      </c>
      <c r="J106" s="3">
        <f t="shared" si="9"/>
        <v>2300</v>
      </c>
      <c r="K106" s="4">
        <v>28685000</v>
      </c>
      <c r="L106" s="5">
        <f t="shared" si="7"/>
        <v>0</v>
      </c>
      <c r="M106" s="5">
        <f t="shared" si="8"/>
        <v>1</v>
      </c>
      <c r="N106" s="5">
        <f t="shared" si="5"/>
        <v>12470.739130434782</v>
      </c>
    </row>
    <row r="107" spans="1:14" ht="12.75">
      <c r="A107" s="2" t="s">
        <v>106</v>
      </c>
      <c r="B107" s="3">
        <v>2125</v>
      </c>
      <c r="C107" s="3">
        <v>0</v>
      </c>
      <c r="D107" s="3">
        <v>2125</v>
      </c>
      <c r="E107" s="3">
        <v>0</v>
      </c>
      <c r="F107" s="3">
        <v>0</v>
      </c>
      <c r="G107" s="3">
        <v>0</v>
      </c>
      <c r="H107" s="3">
        <v>0</v>
      </c>
      <c r="I107" s="3">
        <v>0</v>
      </c>
      <c r="J107" s="3">
        <f t="shared" si="9"/>
        <v>2125</v>
      </c>
      <c r="K107" s="4">
        <v>25054000</v>
      </c>
      <c r="L107" s="5">
        <f t="shared" si="7"/>
        <v>0</v>
      </c>
      <c r="M107" s="5">
        <f t="shared" si="8"/>
        <v>1</v>
      </c>
      <c r="N107" s="5">
        <f t="shared" si="5"/>
        <v>11789.117647058823</v>
      </c>
    </row>
    <row r="108" spans="1:14" ht="12.75">
      <c r="A108" s="2" t="s">
        <v>107</v>
      </c>
      <c r="B108" s="3">
        <v>29850</v>
      </c>
      <c r="C108" s="3">
        <v>750</v>
      </c>
      <c r="D108" s="3">
        <v>29100</v>
      </c>
      <c r="E108" s="3">
        <v>0</v>
      </c>
      <c r="F108" s="3">
        <v>0</v>
      </c>
      <c r="G108" s="3">
        <v>0</v>
      </c>
      <c r="H108" s="3">
        <v>0</v>
      </c>
      <c r="I108" s="3">
        <v>0</v>
      </c>
      <c r="J108" s="3">
        <f t="shared" si="9"/>
        <v>29850</v>
      </c>
      <c r="K108" s="4">
        <v>95000000</v>
      </c>
      <c r="L108" s="5">
        <f t="shared" si="7"/>
        <v>0.02512562814070352</v>
      </c>
      <c r="M108" s="5">
        <f t="shared" si="8"/>
        <v>0.9748743718592965</v>
      </c>
      <c r="N108" s="5">
        <f t="shared" si="5"/>
        <v>3181.5795644891123</v>
      </c>
    </row>
    <row r="109" spans="1:14" ht="12.75">
      <c r="A109" s="2" t="s">
        <v>108</v>
      </c>
      <c r="B109" s="3">
        <v>59650</v>
      </c>
      <c r="C109" s="3">
        <v>500</v>
      </c>
      <c r="D109" s="3">
        <v>59150</v>
      </c>
      <c r="E109" s="3">
        <v>0</v>
      </c>
      <c r="F109" s="3">
        <v>0</v>
      </c>
      <c r="G109" s="3">
        <v>0</v>
      </c>
      <c r="H109" s="3">
        <v>0</v>
      </c>
      <c r="I109" s="3">
        <v>0</v>
      </c>
      <c r="J109" s="3">
        <f t="shared" si="9"/>
        <v>59650</v>
      </c>
      <c r="K109" s="4">
        <v>87631000</v>
      </c>
      <c r="L109" s="5">
        <f t="shared" si="7"/>
        <v>0.008382229673093043</v>
      </c>
      <c r="M109" s="5">
        <f t="shared" si="8"/>
        <v>0.991617770326907</v>
      </c>
      <c r="N109" s="5">
        <f t="shared" si="5"/>
        <v>1468.0863369656329</v>
      </c>
    </row>
    <row r="110" spans="1:14" ht="12.75">
      <c r="A110" s="2" t="s">
        <v>109</v>
      </c>
      <c r="B110" s="3">
        <v>68525</v>
      </c>
      <c r="C110" s="3">
        <v>40650</v>
      </c>
      <c r="D110" s="3">
        <v>27875</v>
      </c>
      <c r="E110" s="3">
        <v>0</v>
      </c>
      <c r="F110" s="3">
        <v>0</v>
      </c>
      <c r="G110" s="3">
        <v>0</v>
      </c>
      <c r="H110" s="3">
        <v>0</v>
      </c>
      <c r="I110" s="3">
        <v>0</v>
      </c>
      <c r="J110" s="3">
        <f t="shared" si="9"/>
        <v>68525</v>
      </c>
      <c r="K110" s="4">
        <v>7579200000</v>
      </c>
      <c r="L110" s="5">
        <f t="shared" si="7"/>
        <v>0.5932141554177307</v>
      </c>
      <c r="M110" s="5">
        <f t="shared" si="8"/>
        <v>0.40678584458226924</v>
      </c>
      <c r="N110" s="5">
        <f t="shared" si="5"/>
        <v>110603.88872674207</v>
      </c>
    </row>
    <row r="111" spans="1:14" ht="12.75">
      <c r="A111" s="2" t="s">
        <v>110</v>
      </c>
      <c r="B111" s="3">
        <v>12700</v>
      </c>
      <c r="C111" s="3">
        <v>12200</v>
      </c>
      <c r="D111" s="3">
        <v>0</v>
      </c>
      <c r="E111" s="3">
        <v>130000</v>
      </c>
      <c r="F111" s="3">
        <v>110000</v>
      </c>
      <c r="G111" s="3">
        <v>110000</v>
      </c>
      <c r="H111" s="3">
        <v>40000</v>
      </c>
      <c r="I111" s="3">
        <v>390000</v>
      </c>
      <c r="J111" s="3">
        <f t="shared" si="9"/>
        <v>402700</v>
      </c>
      <c r="K111" s="4">
        <v>935000000</v>
      </c>
      <c r="L111" s="5">
        <f t="shared" si="7"/>
        <v>0.9606299212598425</v>
      </c>
      <c r="M111" s="5">
        <f t="shared" si="8"/>
        <v>0</v>
      </c>
      <c r="N111" s="5">
        <f t="shared" si="5"/>
        <v>2320.827663272908</v>
      </c>
    </row>
    <row r="112" spans="1:14" ht="12.75">
      <c r="A112" s="2" t="s">
        <v>111</v>
      </c>
      <c r="B112" s="3">
        <v>5000</v>
      </c>
      <c r="C112" s="3">
        <v>0</v>
      </c>
      <c r="D112" s="3">
        <v>5000</v>
      </c>
      <c r="E112" s="3">
        <v>0</v>
      </c>
      <c r="F112" s="3">
        <v>0</v>
      </c>
      <c r="G112" s="3">
        <v>0</v>
      </c>
      <c r="H112" s="3">
        <v>0</v>
      </c>
      <c r="I112" s="3">
        <v>0</v>
      </c>
      <c r="J112" s="3">
        <f t="shared" si="9"/>
        <v>5000</v>
      </c>
      <c r="K112" s="4">
        <v>35000000</v>
      </c>
      <c r="L112" s="5">
        <f t="shared" si="7"/>
        <v>0</v>
      </c>
      <c r="M112" s="5">
        <f t="shared" si="8"/>
        <v>1</v>
      </c>
      <c r="N112" s="5">
        <f t="shared" si="5"/>
        <v>6999</v>
      </c>
    </row>
    <row r="113" spans="1:14" ht="12.75">
      <c r="A113" s="2" t="s">
        <v>112</v>
      </c>
      <c r="B113" s="3">
        <v>1000</v>
      </c>
      <c r="C113" s="3">
        <v>1000</v>
      </c>
      <c r="D113" s="3">
        <v>0</v>
      </c>
      <c r="E113" s="3">
        <v>0</v>
      </c>
      <c r="F113" s="3">
        <v>0</v>
      </c>
      <c r="G113" s="3">
        <v>0</v>
      </c>
      <c r="H113" s="3">
        <v>0</v>
      </c>
      <c r="I113" s="3">
        <v>0</v>
      </c>
      <c r="J113" s="3">
        <f t="shared" si="9"/>
        <v>1000</v>
      </c>
      <c r="K113" s="4">
        <v>33000000</v>
      </c>
      <c r="L113" s="5">
        <f t="shared" si="7"/>
        <v>1</v>
      </c>
      <c r="M113" s="5">
        <f t="shared" si="8"/>
        <v>0</v>
      </c>
      <c r="N113" s="5">
        <f t="shared" si="5"/>
        <v>32999</v>
      </c>
    </row>
    <row r="114" spans="1:14" ht="12.75">
      <c r="A114" s="2" t="s">
        <v>113</v>
      </c>
      <c r="B114" s="3">
        <v>161775</v>
      </c>
      <c r="C114" s="3">
        <v>29550</v>
      </c>
      <c r="D114" s="3">
        <v>132225</v>
      </c>
      <c r="E114" s="3">
        <v>40000</v>
      </c>
      <c r="F114" s="3">
        <v>40000</v>
      </c>
      <c r="G114" s="3">
        <v>50000</v>
      </c>
      <c r="H114" s="3">
        <v>50000</v>
      </c>
      <c r="I114" s="3">
        <v>180000</v>
      </c>
      <c r="J114" s="3">
        <f t="shared" si="9"/>
        <v>341775</v>
      </c>
      <c r="K114" s="4">
        <v>3500000000</v>
      </c>
      <c r="L114" s="5">
        <f t="shared" si="7"/>
        <v>0.1826611033843301</v>
      </c>
      <c r="M114" s="5">
        <f t="shared" si="8"/>
        <v>0.8173388966156699</v>
      </c>
      <c r="N114" s="5">
        <f t="shared" si="5"/>
        <v>10239.655401945725</v>
      </c>
    </row>
    <row r="115" spans="1:14" ht="12.75">
      <c r="A115" s="2" t="s">
        <v>114</v>
      </c>
      <c r="B115" s="3">
        <v>3200</v>
      </c>
      <c r="C115" s="3">
        <v>0</v>
      </c>
      <c r="D115" s="3">
        <v>3200</v>
      </c>
      <c r="E115" s="3">
        <v>0</v>
      </c>
      <c r="F115" s="3">
        <v>0</v>
      </c>
      <c r="G115" s="3">
        <v>0</v>
      </c>
      <c r="H115" s="3">
        <v>0</v>
      </c>
      <c r="I115" s="3">
        <v>0</v>
      </c>
      <c r="J115" s="3">
        <f t="shared" si="9"/>
        <v>3200</v>
      </c>
      <c r="K115" s="4">
        <v>109000000</v>
      </c>
      <c r="L115" s="5">
        <f t="shared" si="7"/>
        <v>0</v>
      </c>
      <c r="M115" s="5">
        <f t="shared" si="8"/>
        <v>1</v>
      </c>
      <c r="N115" s="5">
        <f t="shared" si="5"/>
        <v>34061.5</v>
      </c>
    </row>
    <row r="116" spans="1:14" ht="12.75">
      <c r="A116" s="2" t="s">
        <v>115</v>
      </c>
      <c r="B116" s="3">
        <v>250</v>
      </c>
      <c r="C116" s="3">
        <v>250</v>
      </c>
      <c r="D116" s="3">
        <v>0</v>
      </c>
      <c r="E116" s="3">
        <v>0</v>
      </c>
      <c r="F116" s="3">
        <v>0</v>
      </c>
      <c r="G116" s="3">
        <v>0</v>
      </c>
      <c r="H116" s="3">
        <v>0</v>
      </c>
      <c r="I116" s="3">
        <v>0</v>
      </c>
      <c r="J116" s="3">
        <f t="shared" si="9"/>
        <v>250</v>
      </c>
      <c r="K116" s="4">
        <v>83094000</v>
      </c>
      <c r="L116" s="5">
        <f t="shared" si="7"/>
        <v>1</v>
      </c>
      <c r="M116" s="5">
        <f t="shared" si="8"/>
        <v>0</v>
      </c>
      <c r="N116" s="5">
        <f t="shared" si="5"/>
        <v>332375</v>
      </c>
    </row>
    <row r="117" spans="1:14" ht="12.75">
      <c r="A117" s="2" t="s">
        <v>116</v>
      </c>
      <c r="B117" s="3">
        <v>250</v>
      </c>
      <c r="C117" s="3">
        <v>0</v>
      </c>
      <c r="D117" s="3">
        <v>250</v>
      </c>
      <c r="E117" s="3">
        <v>0</v>
      </c>
      <c r="F117" s="3">
        <v>0</v>
      </c>
      <c r="G117" s="3">
        <v>0</v>
      </c>
      <c r="H117" s="3">
        <v>0</v>
      </c>
      <c r="I117" s="3">
        <v>0</v>
      </c>
      <c r="J117" s="3">
        <f t="shared" si="9"/>
        <v>250</v>
      </c>
      <c r="K117" s="4">
        <v>65000000</v>
      </c>
      <c r="L117" s="5">
        <f t="shared" si="7"/>
        <v>0</v>
      </c>
      <c r="M117" s="5">
        <f t="shared" si="8"/>
        <v>1</v>
      </c>
      <c r="N117" s="5">
        <f t="shared" si="5"/>
        <v>259999</v>
      </c>
    </row>
    <row r="118" spans="1:14" ht="12.75">
      <c r="A118" s="2" t="s">
        <v>117</v>
      </c>
      <c r="B118" s="3">
        <v>400</v>
      </c>
      <c r="C118" s="3">
        <v>400</v>
      </c>
      <c r="D118" s="3">
        <v>0</v>
      </c>
      <c r="E118" s="3">
        <v>0</v>
      </c>
      <c r="F118" s="3">
        <v>0</v>
      </c>
      <c r="G118" s="3">
        <v>0</v>
      </c>
      <c r="H118" s="3">
        <v>0</v>
      </c>
      <c r="I118" s="3">
        <v>0</v>
      </c>
      <c r="J118" s="3">
        <f t="shared" si="9"/>
        <v>400</v>
      </c>
      <c r="K118" s="4">
        <v>6000000</v>
      </c>
      <c r="L118" s="5">
        <f t="shared" si="7"/>
        <v>1</v>
      </c>
      <c r="M118" s="5">
        <f t="shared" si="8"/>
        <v>0</v>
      </c>
      <c r="N118" s="5">
        <f t="shared" si="5"/>
        <v>14999</v>
      </c>
    </row>
    <row r="119" spans="1:14" ht="12.75">
      <c r="A119" s="2" t="s">
        <v>118</v>
      </c>
      <c r="B119" s="3">
        <v>1250</v>
      </c>
      <c r="C119" s="3">
        <v>1250</v>
      </c>
      <c r="D119" s="3">
        <v>0</v>
      </c>
      <c r="E119" s="3">
        <v>0</v>
      </c>
      <c r="F119" s="3">
        <v>0</v>
      </c>
      <c r="G119" s="3">
        <v>0</v>
      </c>
      <c r="H119" s="3">
        <v>0</v>
      </c>
      <c r="I119" s="3">
        <v>0</v>
      </c>
      <c r="J119" s="3">
        <f t="shared" si="9"/>
        <v>1250</v>
      </c>
      <c r="K119" s="4">
        <v>18000000</v>
      </c>
      <c r="L119" s="5">
        <f t="shared" si="7"/>
        <v>1</v>
      </c>
      <c r="M119" s="5">
        <f t="shared" si="8"/>
        <v>0</v>
      </c>
      <c r="N119" s="5">
        <f t="shared" si="5"/>
        <v>14399</v>
      </c>
    </row>
    <row r="120" spans="1:14" ht="12.75">
      <c r="A120" s="2" t="s">
        <v>119</v>
      </c>
      <c r="B120" s="3">
        <v>3800</v>
      </c>
      <c r="C120" s="3">
        <v>3050</v>
      </c>
      <c r="D120" s="3">
        <v>750</v>
      </c>
      <c r="E120" s="3">
        <v>0</v>
      </c>
      <c r="F120" s="3">
        <v>0</v>
      </c>
      <c r="G120" s="3">
        <v>0</v>
      </c>
      <c r="H120" s="3">
        <v>0</v>
      </c>
      <c r="I120" s="3">
        <v>0</v>
      </c>
      <c r="J120" s="3">
        <f t="shared" si="9"/>
        <v>3800</v>
      </c>
      <c r="K120" s="4">
        <v>25000000</v>
      </c>
      <c r="L120" s="5">
        <f t="shared" si="7"/>
        <v>0.8026315789473685</v>
      </c>
      <c r="M120" s="5">
        <f t="shared" si="8"/>
        <v>0.19736842105263158</v>
      </c>
      <c r="N120" s="5">
        <f t="shared" si="5"/>
        <v>6577.9473684210525</v>
      </c>
    </row>
    <row r="121" spans="1:14" ht="12.75">
      <c r="A121" s="2" t="s">
        <v>120</v>
      </c>
      <c r="B121" s="3">
        <v>7875</v>
      </c>
      <c r="C121" s="3">
        <v>3700</v>
      </c>
      <c r="D121" s="3">
        <v>4175</v>
      </c>
      <c r="E121" s="3">
        <v>0</v>
      </c>
      <c r="F121" s="3">
        <v>0</v>
      </c>
      <c r="G121" s="3">
        <v>0</v>
      </c>
      <c r="H121" s="3">
        <v>0</v>
      </c>
      <c r="I121" s="3">
        <v>0</v>
      </c>
      <c r="J121" s="3">
        <f t="shared" si="9"/>
        <v>7875</v>
      </c>
      <c r="K121" s="4">
        <v>120000000</v>
      </c>
      <c r="L121" s="5">
        <f t="shared" si="7"/>
        <v>0.46984126984126984</v>
      </c>
      <c r="M121" s="5">
        <f t="shared" si="8"/>
        <v>0.5301587301587302</v>
      </c>
      <c r="N121" s="5">
        <f t="shared" si="5"/>
        <v>15237.095238095239</v>
      </c>
    </row>
    <row r="122" spans="1:14" ht="12.75">
      <c r="A122" s="2" t="s">
        <v>121</v>
      </c>
      <c r="B122" s="3">
        <v>2000</v>
      </c>
      <c r="C122" s="3">
        <v>0</v>
      </c>
      <c r="D122" s="3">
        <v>2000</v>
      </c>
      <c r="E122" s="3">
        <v>0</v>
      </c>
      <c r="F122" s="3">
        <v>0</v>
      </c>
      <c r="G122" s="3">
        <v>0</v>
      </c>
      <c r="H122" s="3">
        <v>0</v>
      </c>
      <c r="I122" s="3">
        <v>0</v>
      </c>
      <c r="J122" s="3">
        <f t="shared" si="9"/>
        <v>2000</v>
      </c>
      <c r="K122" s="4">
        <v>7000000</v>
      </c>
      <c r="L122" s="5">
        <f t="shared" si="7"/>
        <v>0</v>
      </c>
      <c r="M122" s="5">
        <f t="shared" si="8"/>
        <v>1</v>
      </c>
      <c r="N122" s="5">
        <f t="shared" si="5"/>
        <v>3499</v>
      </c>
    </row>
    <row r="123" spans="1:14" ht="12.75">
      <c r="A123" s="2" t="s">
        <v>122</v>
      </c>
      <c r="B123" s="3">
        <v>29100</v>
      </c>
      <c r="C123" s="3">
        <v>4350</v>
      </c>
      <c r="D123" s="3">
        <v>24750</v>
      </c>
      <c r="E123" s="3">
        <v>0</v>
      </c>
      <c r="F123" s="3">
        <v>0</v>
      </c>
      <c r="G123" s="3">
        <v>0</v>
      </c>
      <c r="H123" s="3">
        <v>0</v>
      </c>
      <c r="I123" s="3">
        <v>0</v>
      </c>
      <c r="J123" s="3">
        <f t="shared" si="9"/>
        <v>29100</v>
      </c>
      <c r="K123" s="4">
        <v>347000000</v>
      </c>
      <c r="L123" s="5">
        <f t="shared" si="7"/>
        <v>0.14948453608247422</v>
      </c>
      <c r="M123" s="5">
        <f t="shared" si="8"/>
        <v>0.8505154639175257</v>
      </c>
      <c r="N123" s="5">
        <f t="shared" si="5"/>
        <v>11923.398625429554</v>
      </c>
    </row>
    <row r="124" spans="1:14" ht="12.75">
      <c r="A124" s="2" t="s">
        <v>123</v>
      </c>
      <c r="B124" s="3">
        <v>50650</v>
      </c>
      <c r="C124" s="3">
        <v>250</v>
      </c>
      <c r="D124" s="3">
        <v>50400</v>
      </c>
      <c r="E124" s="3">
        <v>0</v>
      </c>
      <c r="F124" s="3">
        <v>0</v>
      </c>
      <c r="G124" s="3">
        <v>0</v>
      </c>
      <c r="H124" s="3">
        <v>0</v>
      </c>
      <c r="I124" s="3">
        <v>0</v>
      </c>
      <c r="J124" s="3">
        <f t="shared" si="9"/>
        <v>50650</v>
      </c>
      <c r="K124" s="4">
        <v>70000000</v>
      </c>
      <c r="L124" s="5">
        <f t="shared" si="7"/>
        <v>0.004935834155972359</v>
      </c>
      <c r="M124" s="5">
        <f t="shared" si="8"/>
        <v>0.9950641658440277</v>
      </c>
      <c r="N124" s="5">
        <f t="shared" si="5"/>
        <v>1381.0335636722607</v>
      </c>
    </row>
    <row r="125" spans="1:14" ht="12.75">
      <c r="A125" s="2" t="s">
        <v>124</v>
      </c>
      <c r="B125" s="3">
        <v>6850</v>
      </c>
      <c r="C125" s="3">
        <v>6350</v>
      </c>
      <c r="D125" s="3">
        <v>500</v>
      </c>
      <c r="E125" s="3">
        <v>0</v>
      </c>
      <c r="F125" s="3">
        <v>0</v>
      </c>
      <c r="G125" s="3">
        <v>0</v>
      </c>
      <c r="H125" s="3">
        <v>0</v>
      </c>
      <c r="I125" s="3">
        <v>0</v>
      </c>
      <c r="J125" s="3">
        <f t="shared" si="9"/>
        <v>6850</v>
      </c>
      <c r="K125" s="4">
        <v>36842000</v>
      </c>
      <c r="L125" s="5">
        <f t="shared" si="7"/>
        <v>0.927007299270073</v>
      </c>
      <c r="M125" s="5">
        <f t="shared" si="8"/>
        <v>0.072992700729927</v>
      </c>
      <c r="N125" s="5">
        <f t="shared" si="5"/>
        <v>5377.394160583942</v>
      </c>
    </row>
    <row r="126" spans="1:14" ht="12.75">
      <c r="A126" s="2" t="s">
        <v>125</v>
      </c>
      <c r="B126" s="3">
        <v>4800</v>
      </c>
      <c r="C126" s="3">
        <v>0</v>
      </c>
      <c r="D126" s="3">
        <v>4800</v>
      </c>
      <c r="E126" s="3">
        <v>0</v>
      </c>
      <c r="F126" s="3">
        <v>0</v>
      </c>
      <c r="G126" s="3">
        <v>0</v>
      </c>
      <c r="H126" s="3">
        <v>0</v>
      </c>
      <c r="I126" s="3">
        <v>0</v>
      </c>
      <c r="J126" s="3">
        <f t="shared" si="9"/>
        <v>4800</v>
      </c>
      <c r="K126" s="4">
        <v>50000000</v>
      </c>
      <c r="L126" s="5">
        <f t="shared" si="7"/>
        <v>0</v>
      </c>
      <c r="M126" s="5">
        <f t="shared" si="8"/>
        <v>1</v>
      </c>
      <c r="N126" s="5">
        <f t="shared" si="5"/>
        <v>10415.666666666666</v>
      </c>
    </row>
    <row r="127" spans="1:14" ht="12.75">
      <c r="A127" s="2" t="s">
        <v>126</v>
      </c>
      <c r="B127" s="3">
        <v>152627</v>
      </c>
      <c r="C127" s="3">
        <v>94227</v>
      </c>
      <c r="D127" s="3">
        <v>58400</v>
      </c>
      <c r="E127" s="3">
        <v>210000</v>
      </c>
      <c r="F127" s="3">
        <v>220000</v>
      </c>
      <c r="G127" s="3">
        <v>250000</v>
      </c>
      <c r="H127" s="3">
        <v>300000</v>
      </c>
      <c r="I127" s="3">
        <v>980000</v>
      </c>
      <c r="J127" s="3">
        <f t="shared" si="9"/>
        <v>1132627</v>
      </c>
      <c r="K127" s="4">
        <v>2000000000</v>
      </c>
      <c r="L127" s="5">
        <f t="shared" si="7"/>
        <v>0.617367831379769</v>
      </c>
      <c r="M127" s="5">
        <f t="shared" si="8"/>
        <v>0.38263216862023103</v>
      </c>
      <c r="N127" s="5">
        <f t="shared" si="5"/>
        <v>1764.8063952210216</v>
      </c>
    </row>
    <row r="128" spans="1:14" ht="12.75">
      <c r="A128" s="2" t="s">
        <v>127</v>
      </c>
      <c r="B128" s="3">
        <v>9150</v>
      </c>
      <c r="C128" s="3">
        <v>500</v>
      </c>
      <c r="D128" s="3">
        <v>8650</v>
      </c>
      <c r="E128" s="3">
        <v>0</v>
      </c>
      <c r="F128" s="3">
        <v>0</v>
      </c>
      <c r="G128" s="3">
        <v>0</v>
      </c>
      <c r="H128" s="3">
        <v>0</v>
      </c>
      <c r="I128" s="3">
        <v>0</v>
      </c>
      <c r="J128" s="3">
        <f t="shared" si="9"/>
        <v>9150</v>
      </c>
      <c r="K128" s="4">
        <v>125198000</v>
      </c>
      <c r="L128" s="5">
        <f t="shared" si="7"/>
        <v>0.0546448087431694</v>
      </c>
      <c r="M128" s="5">
        <f t="shared" si="8"/>
        <v>0.9453551912568307</v>
      </c>
      <c r="N128" s="5">
        <f t="shared" si="5"/>
        <v>13681.841530054644</v>
      </c>
    </row>
    <row r="129" spans="1:14" ht="12.75">
      <c r="A129" s="2" t="s">
        <v>128</v>
      </c>
      <c r="B129" s="3">
        <v>1300</v>
      </c>
      <c r="C129" s="3">
        <v>1300</v>
      </c>
      <c r="D129" s="3">
        <v>0</v>
      </c>
      <c r="E129" s="3">
        <v>0</v>
      </c>
      <c r="F129" s="3">
        <v>0</v>
      </c>
      <c r="G129" s="3">
        <v>0</v>
      </c>
      <c r="H129" s="3">
        <v>0</v>
      </c>
      <c r="I129" s="3">
        <v>0</v>
      </c>
      <c r="J129" s="3">
        <f t="shared" si="9"/>
        <v>1300</v>
      </c>
      <c r="K129" s="4">
        <v>42000000</v>
      </c>
      <c r="L129" s="5">
        <f t="shared" si="7"/>
        <v>1</v>
      </c>
      <c r="M129" s="5">
        <f t="shared" si="8"/>
        <v>0</v>
      </c>
      <c r="N129" s="5">
        <f t="shared" si="5"/>
        <v>32306.69230769231</v>
      </c>
    </row>
    <row r="130" spans="1:14" ht="12.75">
      <c r="A130" s="2" t="s">
        <v>129</v>
      </c>
      <c r="B130" s="3">
        <v>5750</v>
      </c>
      <c r="C130" s="3">
        <v>1000</v>
      </c>
      <c r="D130" s="3">
        <v>4750</v>
      </c>
      <c r="E130" s="3">
        <v>0</v>
      </c>
      <c r="F130" s="3">
        <v>0</v>
      </c>
      <c r="G130" s="3">
        <v>0</v>
      </c>
      <c r="H130" s="3">
        <v>0</v>
      </c>
      <c r="I130" s="3">
        <v>0</v>
      </c>
      <c r="J130" s="3">
        <f t="shared" si="9"/>
        <v>5750</v>
      </c>
      <c r="K130" s="4">
        <v>303000000</v>
      </c>
      <c r="L130" s="5">
        <f t="shared" si="7"/>
        <v>0.17391304347826086</v>
      </c>
      <c r="M130" s="5">
        <f t="shared" si="8"/>
        <v>0.8260869565217391</v>
      </c>
      <c r="N130" s="5">
        <f t="shared" si="5"/>
        <v>52694.65217391304</v>
      </c>
    </row>
    <row r="131" spans="1:14" ht="12.75">
      <c r="A131" s="2" t="s">
        <v>130</v>
      </c>
      <c r="B131" s="3">
        <v>175903</v>
      </c>
      <c r="C131" s="3">
        <v>63278</v>
      </c>
      <c r="D131" s="3">
        <v>112625</v>
      </c>
      <c r="E131" s="3">
        <v>0</v>
      </c>
      <c r="F131" s="3">
        <v>0</v>
      </c>
      <c r="G131" s="3">
        <v>0</v>
      </c>
      <c r="H131" s="3">
        <v>0</v>
      </c>
      <c r="I131" s="3">
        <v>0</v>
      </c>
      <c r="J131" s="3">
        <f t="shared" si="9"/>
        <v>175903</v>
      </c>
      <c r="K131" s="4">
        <v>4850000000</v>
      </c>
      <c r="L131" s="5">
        <f t="shared" si="7"/>
        <v>0.35973235248972446</v>
      </c>
      <c r="M131" s="5">
        <f t="shared" si="8"/>
        <v>0.6402676475102755</v>
      </c>
      <c r="N131" s="5">
        <f aca="true" t="shared" si="10" ref="N131:N164">(K131-J131)/J131</f>
        <v>27571.01412141919</v>
      </c>
    </row>
    <row r="132" spans="1:14" ht="12.75">
      <c r="A132" s="2" t="s">
        <v>131</v>
      </c>
      <c r="B132" s="3">
        <v>250</v>
      </c>
      <c r="C132" s="3">
        <v>0</v>
      </c>
      <c r="D132" s="3">
        <v>250</v>
      </c>
      <c r="E132" s="3">
        <v>0</v>
      </c>
      <c r="F132" s="3">
        <v>0</v>
      </c>
      <c r="G132" s="3">
        <v>0</v>
      </c>
      <c r="H132" s="3">
        <v>0</v>
      </c>
      <c r="I132" s="3">
        <v>0</v>
      </c>
      <c r="J132" s="3">
        <f t="shared" si="9"/>
        <v>250</v>
      </c>
      <c r="K132" s="4">
        <v>69000000</v>
      </c>
      <c r="L132" s="5">
        <f t="shared" si="7"/>
        <v>0</v>
      </c>
      <c r="M132" s="5">
        <f t="shared" si="8"/>
        <v>1</v>
      </c>
      <c r="N132" s="5">
        <f t="shared" si="10"/>
        <v>275999</v>
      </c>
    </row>
    <row r="133" spans="1:14" ht="12.75">
      <c r="A133" s="2" t="s">
        <v>132</v>
      </c>
      <c r="B133" s="3">
        <v>6850</v>
      </c>
      <c r="C133" s="3">
        <v>2500</v>
      </c>
      <c r="D133" s="3">
        <v>4350</v>
      </c>
      <c r="E133" s="3">
        <v>0</v>
      </c>
      <c r="F133" s="3">
        <v>0</v>
      </c>
      <c r="G133" s="3">
        <v>0</v>
      </c>
      <c r="H133" s="3">
        <v>0</v>
      </c>
      <c r="I133" s="3">
        <v>0</v>
      </c>
      <c r="J133" s="3">
        <f t="shared" si="9"/>
        <v>6850</v>
      </c>
      <c r="K133" s="4">
        <v>300000000</v>
      </c>
      <c r="L133" s="5">
        <f t="shared" si="7"/>
        <v>0.36496350364963503</v>
      </c>
      <c r="M133" s="5">
        <f t="shared" si="8"/>
        <v>0.635036496350365</v>
      </c>
      <c r="N133" s="5">
        <f t="shared" si="10"/>
        <v>43794.620437956204</v>
      </c>
    </row>
    <row r="134" spans="1:14" ht="12.75">
      <c r="A134" s="2" t="s">
        <v>133</v>
      </c>
      <c r="B134" s="3">
        <v>18300</v>
      </c>
      <c r="C134" s="3">
        <v>11050</v>
      </c>
      <c r="D134" s="3">
        <v>7250</v>
      </c>
      <c r="E134" s="3">
        <v>0</v>
      </c>
      <c r="F134" s="3">
        <v>0</v>
      </c>
      <c r="G134" s="3">
        <v>0</v>
      </c>
      <c r="H134" s="3">
        <v>0</v>
      </c>
      <c r="I134" s="3">
        <v>0</v>
      </c>
      <c r="J134" s="3">
        <f t="shared" si="9"/>
        <v>18300</v>
      </c>
      <c r="K134" s="4">
        <v>235000000</v>
      </c>
      <c r="L134" s="5">
        <f t="shared" si="7"/>
        <v>0.6038251366120219</v>
      </c>
      <c r="M134" s="5">
        <f t="shared" si="8"/>
        <v>0.39617486338797814</v>
      </c>
      <c r="N134" s="5">
        <f t="shared" si="10"/>
        <v>12840.530054644809</v>
      </c>
    </row>
    <row r="135" spans="1:14" ht="12.75">
      <c r="A135" s="2" t="s">
        <v>134</v>
      </c>
      <c r="B135" s="3">
        <v>10150</v>
      </c>
      <c r="C135" s="3">
        <v>500</v>
      </c>
      <c r="D135" s="3">
        <v>9650</v>
      </c>
      <c r="E135" s="3">
        <v>0</v>
      </c>
      <c r="F135" s="3">
        <v>0</v>
      </c>
      <c r="G135" s="3">
        <v>0</v>
      </c>
      <c r="H135" s="3">
        <v>0</v>
      </c>
      <c r="I135" s="3">
        <v>0</v>
      </c>
      <c r="J135" s="3">
        <f aca="true" t="shared" si="11" ref="J135:J166">B135+I135</f>
        <v>10150</v>
      </c>
      <c r="K135" s="4">
        <v>967870000</v>
      </c>
      <c r="L135" s="5">
        <f t="shared" si="7"/>
        <v>0.04926108374384237</v>
      </c>
      <c r="M135" s="5">
        <f t="shared" si="8"/>
        <v>0.9507389162561576</v>
      </c>
      <c r="N135" s="5">
        <f t="shared" si="10"/>
        <v>95355.65024630542</v>
      </c>
    </row>
    <row r="136" spans="1:14" ht="12.75">
      <c r="A136" s="2" t="s">
        <v>135</v>
      </c>
      <c r="B136" s="3">
        <v>750</v>
      </c>
      <c r="C136" s="3">
        <v>250</v>
      </c>
      <c r="D136" s="3">
        <v>500</v>
      </c>
      <c r="E136" s="3">
        <v>0</v>
      </c>
      <c r="F136" s="3">
        <v>0</v>
      </c>
      <c r="G136" s="3">
        <v>0</v>
      </c>
      <c r="H136" s="3">
        <v>0</v>
      </c>
      <c r="I136" s="3">
        <v>0</v>
      </c>
      <c r="J136" s="3">
        <f t="shared" si="11"/>
        <v>750</v>
      </c>
      <c r="K136" s="4">
        <v>8000000</v>
      </c>
      <c r="L136" s="5">
        <f t="shared" si="7"/>
        <v>0.3333333333333333</v>
      </c>
      <c r="M136" s="5">
        <f t="shared" si="8"/>
        <v>0.6666666666666666</v>
      </c>
      <c r="N136" s="5">
        <f t="shared" si="10"/>
        <v>10665.666666666666</v>
      </c>
    </row>
    <row r="137" spans="1:14" ht="12.75">
      <c r="A137" s="2" t="s">
        <v>136</v>
      </c>
      <c r="B137" s="3">
        <v>103300</v>
      </c>
      <c r="C137" s="3">
        <v>6250</v>
      </c>
      <c r="D137" s="3">
        <v>97050</v>
      </c>
      <c r="E137" s="3">
        <v>0</v>
      </c>
      <c r="F137" s="3">
        <v>0</v>
      </c>
      <c r="G137" s="3">
        <v>0</v>
      </c>
      <c r="H137" s="3">
        <v>0</v>
      </c>
      <c r="I137" s="3">
        <v>0</v>
      </c>
      <c r="J137" s="3">
        <f t="shared" si="11"/>
        <v>103300</v>
      </c>
      <c r="K137" s="4">
        <v>361172000</v>
      </c>
      <c r="L137" s="5">
        <f t="shared" si="7"/>
        <v>0.060503388189738626</v>
      </c>
      <c r="M137" s="5">
        <f t="shared" si="8"/>
        <v>0.9394966118102613</v>
      </c>
      <c r="N137" s="5">
        <f t="shared" si="10"/>
        <v>3495.3407550822844</v>
      </c>
    </row>
    <row r="138" spans="1:14" ht="12.75">
      <c r="A138" s="2" t="s">
        <v>137</v>
      </c>
      <c r="B138" s="3">
        <v>18150</v>
      </c>
      <c r="C138" s="3">
        <v>500</v>
      </c>
      <c r="D138" s="3">
        <v>17650</v>
      </c>
      <c r="E138" s="3">
        <v>0</v>
      </c>
      <c r="F138" s="3">
        <v>0</v>
      </c>
      <c r="G138" s="3">
        <v>0</v>
      </c>
      <c r="H138" s="3">
        <v>0</v>
      </c>
      <c r="I138" s="3">
        <v>0</v>
      </c>
      <c r="J138" s="3">
        <f t="shared" si="11"/>
        <v>18150</v>
      </c>
      <c r="K138" s="4">
        <v>75000000</v>
      </c>
      <c r="L138" s="5">
        <f t="shared" si="7"/>
        <v>0.027548209366391185</v>
      </c>
      <c r="M138" s="5">
        <f t="shared" si="8"/>
        <v>0.9724517906336089</v>
      </c>
      <c r="N138" s="5">
        <f t="shared" si="10"/>
        <v>4131.231404958678</v>
      </c>
    </row>
    <row r="139" spans="1:14" ht="12.75">
      <c r="A139" s="2" t="s">
        <v>138</v>
      </c>
      <c r="B139" s="3">
        <v>430</v>
      </c>
      <c r="C139" s="3">
        <v>0</v>
      </c>
      <c r="D139" s="3">
        <v>430</v>
      </c>
      <c r="E139" s="3">
        <v>0</v>
      </c>
      <c r="F139" s="3">
        <v>0</v>
      </c>
      <c r="G139" s="3">
        <v>0</v>
      </c>
      <c r="H139" s="3">
        <v>0</v>
      </c>
      <c r="I139" s="3">
        <v>0</v>
      </c>
      <c r="J139" s="3">
        <f t="shared" si="11"/>
        <v>430</v>
      </c>
      <c r="K139" s="4">
        <v>16641000</v>
      </c>
      <c r="L139" s="5">
        <f t="shared" si="7"/>
        <v>0</v>
      </c>
      <c r="M139" s="5">
        <f t="shared" si="8"/>
        <v>1</v>
      </c>
      <c r="N139" s="5">
        <f t="shared" si="10"/>
        <v>38699</v>
      </c>
    </row>
    <row r="140" spans="1:14" ht="12.75">
      <c r="A140" s="2" t="s">
        <v>139</v>
      </c>
      <c r="B140" s="3">
        <v>4750</v>
      </c>
      <c r="C140" s="3">
        <v>750</v>
      </c>
      <c r="D140" s="3">
        <v>4000</v>
      </c>
      <c r="E140" s="3">
        <v>0</v>
      </c>
      <c r="F140" s="3">
        <v>0</v>
      </c>
      <c r="G140" s="3">
        <v>0</v>
      </c>
      <c r="H140" s="3">
        <v>0</v>
      </c>
      <c r="I140" s="3">
        <v>0</v>
      </c>
      <c r="J140" s="3">
        <f t="shared" si="11"/>
        <v>4750</v>
      </c>
      <c r="K140" s="4">
        <v>76458000</v>
      </c>
      <c r="L140" s="5">
        <f t="shared" si="7"/>
        <v>0.15789473684210525</v>
      </c>
      <c r="M140" s="5">
        <f t="shared" si="8"/>
        <v>0.8421052631578947</v>
      </c>
      <c r="N140" s="5">
        <f t="shared" si="10"/>
        <v>16095.421052631578</v>
      </c>
    </row>
    <row r="141" spans="1:14" ht="12.75">
      <c r="A141" s="2" t="s">
        <v>140</v>
      </c>
      <c r="B141" s="3">
        <v>250</v>
      </c>
      <c r="C141" s="3">
        <v>0</v>
      </c>
      <c r="D141" s="3">
        <v>250</v>
      </c>
      <c r="E141" s="3">
        <v>0</v>
      </c>
      <c r="F141" s="3">
        <v>0</v>
      </c>
      <c r="G141" s="3">
        <v>0</v>
      </c>
      <c r="H141" s="3">
        <v>0</v>
      </c>
      <c r="I141" s="3">
        <v>0</v>
      </c>
      <c r="J141" s="3">
        <f t="shared" si="11"/>
        <v>250</v>
      </c>
      <c r="K141" s="4">
        <v>3000000</v>
      </c>
      <c r="L141" s="5">
        <f t="shared" si="7"/>
        <v>0</v>
      </c>
      <c r="M141" s="5">
        <f t="shared" si="8"/>
        <v>1</v>
      </c>
      <c r="N141" s="5">
        <f t="shared" si="10"/>
        <v>11999</v>
      </c>
    </row>
    <row r="142" spans="1:14" ht="12.75">
      <c r="A142" s="2" t="s">
        <v>141</v>
      </c>
      <c r="B142" s="3">
        <v>6500</v>
      </c>
      <c r="C142" s="3">
        <v>500</v>
      </c>
      <c r="D142" s="3">
        <v>6000</v>
      </c>
      <c r="E142" s="3">
        <v>0</v>
      </c>
      <c r="F142" s="3">
        <v>0</v>
      </c>
      <c r="G142" s="3">
        <v>0</v>
      </c>
      <c r="H142" s="3">
        <v>0</v>
      </c>
      <c r="I142" s="3">
        <v>0</v>
      </c>
      <c r="J142" s="3">
        <f t="shared" si="11"/>
        <v>6500</v>
      </c>
      <c r="K142" s="4">
        <v>215000000</v>
      </c>
      <c r="L142" s="5">
        <f t="shared" si="7"/>
        <v>0.07692307692307693</v>
      </c>
      <c r="M142" s="5">
        <f t="shared" si="8"/>
        <v>0.9230769230769231</v>
      </c>
      <c r="N142" s="5">
        <f t="shared" si="10"/>
        <v>33075.92307692308</v>
      </c>
    </row>
    <row r="143" spans="1:14" ht="12.75">
      <c r="A143" s="2" t="s">
        <v>142</v>
      </c>
      <c r="B143" s="3">
        <v>650</v>
      </c>
      <c r="C143" s="3">
        <v>400</v>
      </c>
      <c r="D143" s="3">
        <v>250</v>
      </c>
      <c r="E143" s="3">
        <v>0</v>
      </c>
      <c r="F143" s="3">
        <v>0</v>
      </c>
      <c r="G143" s="3">
        <v>0</v>
      </c>
      <c r="H143" s="3">
        <v>0</v>
      </c>
      <c r="I143" s="3">
        <v>0</v>
      </c>
      <c r="J143" s="3">
        <f t="shared" si="11"/>
        <v>650</v>
      </c>
      <c r="K143" s="4">
        <v>214181000</v>
      </c>
      <c r="L143" s="5">
        <f t="shared" si="7"/>
        <v>0.6153846153846154</v>
      </c>
      <c r="M143" s="5">
        <f t="shared" si="8"/>
        <v>0.38461538461538464</v>
      </c>
      <c r="N143" s="5">
        <f t="shared" si="10"/>
        <v>329508.23076923075</v>
      </c>
    </row>
    <row r="144" spans="1:14" ht="12.75">
      <c r="A144" s="2" t="s">
        <v>143</v>
      </c>
      <c r="B144" s="3">
        <v>1000</v>
      </c>
      <c r="C144" s="3">
        <v>500</v>
      </c>
      <c r="D144" s="3">
        <v>500</v>
      </c>
      <c r="E144" s="3">
        <v>0</v>
      </c>
      <c r="F144" s="3">
        <v>0</v>
      </c>
      <c r="G144" s="3">
        <v>0</v>
      </c>
      <c r="H144" s="3">
        <v>0</v>
      </c>
      <c r="I144" s="3">
        <v>0</v>
      </c>
      <c r="J144" s="3">
        <f t="shared" si="11"/>
        <v>1000</v>
      </c>
      <c r="K144" s="4">
        <v>59000000</v>
      </c>
      <c r="L144" s="5">
        <f t="shared" si="7"/>
        <v>0.5</v>
      </c>
      <c r="M144" s="5">
        <f t="shared" si="8"/>
        <v>0.5</v>
      </c>
      <c r="N144" s="5">
        <f t="shared" si="10"/>
        <v>58999</v>
      </c>
    </row>
    <row r="145" spans="1:14" ht="12.75">
      <c r="A145" s="2" t="s">
        <v>144</v>
      </c>
      <c r="B145" s="3">
        <v>42750</v>
      </c>
      <c r="C145" s="3">
        <v>42350</v>
      </c>
      <c r="D145" s="3">
        <v>400</v>
      </c>
      <c r="E145" s="3">
        <v>0</v>
      </c>
      <c r="F145" s="3">
        <v>0</v>
      </c>
      <c r="G145" s="3">
        <v>0</v>
      </c>
      <c r="H145" s="3">
        <v>0</v>
      </c>
      <c r="I145" s="3">
        <v>0</v>
      </c>
      <c r="J145" s="3">
        <f t="shared" si="11"/>
        <v>42750</v>
      </c>
      <c r="K145" s="4">
        <v>298737000</v>
      </c>
      <c r="L145" s="5">
        <f t="shared" si="7"/>
        <v>0.9906432748538012</v>
      </c>
      <c r="M145" s="5">
        <f t="shared" si="8"/>
        <v>0.00935672514619883</v>
      </c>
      <c r="N145" s="5">
        <f t="shared" si="10"/>
        <v>6987</v>
      </c>
    </row>
    <row r="146" spans="1:14" ht="12.75">
      <c r="A146" s="2" t="s">
        <v>145</v>
      </c>
      <c r="B146" s="3">
        <v>12250</v>
      </c>
      <c r="C146" s="3">
        <v>250</v>
      </c>
      <c r="D146" s="3">
        <v>12000</v>
      </c>
      <c r="E146" s="3">
        <v>0</v>
      </c>
      <c r="F146" s="3">
        <v>0</v>
      </c>
      <c r="G146" s="3">
        <v>0</v>
      </c>
      <c r="H146" s="3">
        <v>0</v>
      </c>
      <c r="I146" s="3">
        <v>0</v>
      </c>
      <c r="J146" s="3">
        <f t="shared" si="11"/>
        <v>12250</v>
      </c>
      <c r="K146" s="4">
        <v>180000000</v>
      </c>
      <c r="L146" s="5">
        <f t="shared" si="7"/>
        <v>0.02040816326530612</v>
      </c>
      <c r="M146" s="5">
        <f t="shared" si="8"/>
        <v>0.9795918367346939</v>
      </c>
      <c r="N146" s="5">
        <f t="shared" si="10"/>
        <v>14692.877551020409</v>
      </c>
    </row>
    <row r="147" spans="1:14" ht="12.75">
      <c r="A147" s="2" t="s">
        <v>146</v>
      </c>
      <c r="B147" s="3">
        <v>496461</v>
      </c>
      <c r="C147" s="3">
        <v>200170</v>
      </c>
      <c r="D147" s="3">
        <v>291291</v>
      </c>
      <c r="E147" s="3">
        <v>140000</v>
      </c>
      <c r="F147" s="3">
        <v>140000</v>
      </c>
      <c r="G147" s="3">
        <v>130000</v>
      </c>
      <c r="H147" s="3">
        <v>160000</v>
      </c>
      <c r="I147" s="3">
        <v>570000</v>
      </c>
      <c r="J147" s="3">
        <f t="shared" si="11"/>
        <v>1066461</v>
      </c>
      <c r="K147" s="4">
        <v>6599000000</v>
      </c>
      <c r="L147" s="5">
        <f t="shared" si="7"/>
        <v>0.4031938057571491</v>
      </c>
      <c r="M147" s="5">
        <f t="shared" si="8"/>
        <v>0.5867349096907915</v>
      </c>
      <c r="N147" s="5">
        <f t="shared" si="10"/>
        <v>6186.755576622118</v>
      </c>
    </row>
    <row r="148" spans="1:14" ht="12.75">
      <c r="A148" s="2" t="s">
        <v>147</v>
      </c>
      <c r="B148" s="3">
        <v>1500</v>
      </c>
      <c r="C148" s="3">
        <v>250</v>
      </c>
      <c r="D148" s="3">
        <v>1250</v>
      </c>
      <c r="E148" s="3">
        <v>0</v>
      </c>
      <c r="F148" s="3">
        <v>0</v>
      </c>
      <c r="G148" s="3">
        <v>0</v>
      </c>
      <c r="H148" s="3">
        <v>0</v>
      </c>
      <c r="I148" s="3">
        <v>0</v>
      </c>
      <c r="J148" s="3">
        <f t="shared" si="11"/>
        <v>1500</v>
      </c>
      <c r="K148" s="4">
        <v>10000000</v>
      </c>
      <c r="L148" s="5">
        <f t="shared" si="7"/>
        <v>0.16666666666666666</v>
      </c>
      <c r="M148" s="5">
        <f t="shared" si="8"/>
        <v>0.8333333333333334</v>
      </c>
      <c r="N148" s="5">
        <f t="shared" si="10"/>
        <v>6665.666666666667</v>
      </c>
    </row>
    <row r="149" spans="1:14" ht="12.75">
      <c r="A149" s="2" t="s">
        <v>148</v>
      </c>
      <c r="B149" s="3">
        <v>950</v>
      </c>
      <c r="C149" s="3">
        <v>500</v>
      </c>
      <c r="D149" s="3">
        <v>450</v>
      </c>
      <c r="E149" s="3">
        <v>0</v>
      </c>
      <c r="F149" s="3">
        <v>0</v>
      </c>
      <c r="G149" s="3">
        <v>0</v>
      </c>
      <c r="H149" s="3">
        <v>0</v>
      </c>
      <c r="I149" s="3">
        <v>0</v>
      </c>
      <c r="J149" s="3">
        <f t="shared" si="11"/>
        <v>950</v>
      </c>
      <c r="K149" s="4">
        <v>300000000</v>
      </c>
      <c r="L149" s="5">
        <f t="shared" si="7"/>
        <v>0.5263157894736842</v>
      </c>
      <c r="M149" s="5">
        <f t="shared" si="8"/>
        <v>0.47368421052631576</v>
      </c>
      <c r="N149" s="5">
        <f t="shared" si="10"/>
        <v>315788.4736842105</v>
      </c>
    </row>
    <row r="150" spans="1:14" ht="12.75">
      <c r="A150" s="2" t="s">
        <v>149</v>
      </c>
      <c r="B150" s="3">
        <v>8850</v>
      </c>
      <c r="C150" s="3">
        <v>7850</v>
      </c>
      <c r="D150" s="3">
        <v>1000</v>
      </c>
      <c r="E150" s="3">
        <v>0</v>
      </c>
      <c r="F150" s="3">
        <v>0</v>
      </c>
      <c r="G150" s="3">
        <v>0</v>
      </c>
      <c r="H150" s="3">
        <v>0</v>
      </c>
      <c r="I150" s="3">
        <v>0</v>
      </c>
      <c r="J150" s="3">
        <f t="shared" si="11"/>
        <v>8850</v>
      </c>
      <c r="K150" s="4">
        <v>71000000</v>
      </c>
      <c r="L150" s="5">
        <f t="shared" si="7"/>
        <v>0.8870056497175142</v>
      </c>
      <c r="M150" s="5">
        <f t="shared" si="8"/>
        <v>0.11299435028248588</v>
      </c>
      <c r="N150" s="5">
        <f t="shared" si="10"/>
        <v>8021.598870056498</v>
      </c>
    </row>
    <row r="151" spans="1:14" ht="12.75">
      <c r="A151" s="2" t="s">
        <v>150</v>
      </c>
      <c r="B151" s="3">
        <v>15250</v>
      </c>
      <c r="C151" s="3">
        <v>15250</v>
      </c>
      <c r="D151" s="3">
        <v>0</v>
      </c>
      <c r="E151" s="3">
        <v>0</v>
      </c>
      <c r="F151" s="3">
        <v>0</v>
      </c>
      <c r="G151" s="3">
        <v>0</v>
      </c>
      <c r="H151" s="3">
        <v>0</v>
      </c>
      <c r="I151" s="3">
        <v>0</v>
      </c>
      <c r="J151" s="3">
        <f t="shared" si="11"/>
        <v>15250</v>
      </c>
      <c r="K151" s="4">
        <v>22000000</v>
      </c>
      <c r="L151" s="5">
        <f t="shared" si="7"/>
        <v>1</v>
      </c>
      <c r="M151" s="5">
        <f t="shared" si="8"/>
        <v>0</v>
      </c>
      <c r="N151" s="5">
        <f t="shared" si="10"/>
        <v>1441.622950819672</v>
      </c>
    </row>
    <row r="152" spans="1:14" ht="12.75">
      <c r="A152" s="2" t="s">
        <v>151</v>
      </c>
      <c r="B152" s="3">
        <v>14850</v>
      </c>
      <c r="C152" s="3">
        <v>14350</v>
      </c>
      <c r="D152" s="3">
        <v>500</v>
      </c>
      <c r="E152" s="3">
        <v>0</v>
      </c>
      <c r="F152" s="3">
        <v>0</v>
      </c>
      <c r="G152" s="3">
        <v>0</v>
      </c>
      <c r="H152" s="3">
        <v>0</v>
      </c>
      <c r="I152" s="3">
        <v>0</v>
      </c>
      <c r="J152" s="3">
        <f t="shared" si="11"/>
        <v>14850</v>
      </c>
      <c r="K152" s="4">
        <v>400000000</v>
      </c>
      <c r="L152" s="5">
        <f t="shared" si="7"/>
        <v>0.9663299663299664</v>
      </c>
      <c r="M152" s="5">
        <f t="shared" si="8"/>
        <v>0.03367003367003367</v>
      </c>
      <c r="N152" s="5">
        <f t="shared" si="10"/>
        <v>26935.026936026938</v>
      </c>
    </row>
    <row r="153" spans="1:14" ht="12.75">
      <c r="A153" s="2" t="s">
        <v>152</v>
      </c>
      <c r="B153" s="3">
        <v>1553471</v>
      </c>
      <c r="C153" s="3">
        <v>794114</v>
      </c>
      <c r="D153" s="3">
        <v>758592</v>
      </c>
      <c r="E153" s="3">
        <v>50000</v>
      </c>
      <c r="F153" s="3">
        <v>55000</v>
      </c>
      <c r="G153" s="3">
        <v>515740</v>
      </c>
      <c r="H153" s="3">
        <v>580000</v>
      </c>
      <c r="I153" s="3">
        <v>1200740</v>
      </c>
      <c r="J153" s="3">
        <f t="shared" si="11"/>
        <v>2754211</v>
      </c>
      <c r="K153" s="4">
        <v>25000000000</v>
      </c>
      <c r="L153" s="5">
        <f t="shared" si="7"/>
        <v>0.5111868840808744</v>
      </c>
      <c r="M153" s="5">
        <f t="shared" si="8"/>
        <v>0.48832067029252557</v>
      </c>
      <c r="N153" s="5">
        <f t="shared" si="10"/>
        <v>9076.009713489635</v>
      </c>
    </row>
    <row r="154" spans="1:14" ht="12.75">
      <c r="A154" s="2" t="s">
        <v>153</v>
      </c>
      <c r="B154" s="3">
        <v>208</v>
      </c>
      <c r="C154" s="3">
        <v>208</v>
      </c>
      <c r="D154" s="3">
        <v>0</v>
      </c>
      <c r="E154" s="3">
        <v>0</v>
      </c>
      <c r="F154" s="3">
        <v>0</v>
      </c>
      <c r="G154" s="3">
        <v>0</v>
      </c>
      <c r="H154" s="3">
        <v>0</v>
      </c>
      <c r="I154" s="3">
        <v>0</v>
      </c>
      <c r="J154" s="3">
        <f t="shared" si="11"/>
        <v>208</v>
      </c>
      <c r="K154" s="4">
        <v>75000000</v>
      </c>
      <c r="L154" s="5">
        <f t="shared" si="7"/>
        <v>1</v>
      </c>
      <c r="M154" s="5">
        <f t="shared" si="8"/>
        <v>0</v>
      </c>
      <c r="N154" s="5">
        <f t="shared" si="10"/>
        <v>360575.92307692306</v>
      </c>
    </row>
    <row r="155" spans="1:14" ht="12.75">
      <c r="A155" s="2" t="s">
        <v>154</v>
      </c>
      <c r="B155" s="3">
        <v>250</v>
      </c>
      <c r="C155" s="3">
        <v>250</v>
      </c>
      <c r="D155" s="3">
        <v>0</v>
      </c>
      <c r="E155" s="3">
        <v>0</v>
      </c>
      <c r="F155" s="3">
        <v>0</v>
      </c>
      <c r="G155" s="3">
        <v>0</v>
      </c>
      <c r="H155" s="3">
        <v>0</v>
      </c>
      <c r="I155" s="3">
        <v>0</v>
      </c>
      <c r="J155" s="3">
        <f t="shared" si="11"/>
        <v>250</v>
      </c>
      <c r="K155" s="4">
        <v>36000000</v>
      </c>
      <c r="L155" s="5">
        <f aca="true" t="shared" si="12" ref="L155:L162">C155/B155</f>
        <v>1</v>
      </c>
      <c r="M155" s="5">
        <f aca="true" t="shared" si="13" ref="M155:M162">D155/B155</f>
        <v>0</v>
      </c>
      <c r="N155" s="5">
        <f t="shared" si="10"/>
        <v>143999</v>
      </c>
    </row>
    <row r="156" spans="1:14" ht="12.75">
      <c r="A156" s="2" t="s">
        <v>155</v>
      </c>
      <c r="B156" s="3">
        <v>5600</v>
      </c>
      <c r="C156" s="3">
        <v>250</v>
      </c>
      <c r="D156" s="3">
        <v>5350</v>
      </c>
      <c r="E156" s="3">
        <v>0</v>
      </c>
      <c r="F156" s="3">
        <v>0</v>
      </c>
      <c r="G156" s="3">
        <v>0</v>
      </c>
      <c r="H156" s="3">
        <v>0</v>
      </c>
      <c r="I156" s="3">
        <v>0</v>
      </c>
      <c r="J156" s="3">
        <f t="shared" si="11"/>
        <v>5600</v>
      </c>
      <c r="K156" s="4">
        <v>7290000</v>
      </c>
      <c r="L156" s="5">
        <f t="shared" si="12"/>
        <v>0.044642857142857144</v>
      </c>
      <c r="M156" s="5">
        <f t="shared" si="13"/>
        <v>0.9553571428571429</v>
      </c>
      <c r="N156" s="5">
        <f t="shared" si="10"/>
        <v>1300.7857142857142</v>
      </c>
    </row>
    <row r="157" spans="1:14" ht="12.75">
      <c r="A157" s="2" t="s">
        <v>156</v>
      </c>
      <c r="B157" s="3">
        <v>27950</v>
      </c>
      <c r="C157" s="3">
        <v>7500</v>
      </c>
      <c r="D157" s="3">
        <v>20450</v>
      </c>
      <c r="E157" s="3">
        <v>0</v>
      </c>
      <c r="F157" s="3">
        <v>0</v>
      </c>
      <c r="G157" s="3">
        <v>0</v>
      </c>
      <c r="H157" s="3">
        <v>0</v>
      </c>
      <c r="I157" s="3">
        <v>0</v>
      </c>
      <c r="J157" s="3">
        <f t="shared" si="11"/>
        <v>27950</v>
      </c>
      <c r="K157" s="4">
        <v>300000000</v>
      </c>
      <c r="L157" s="5">
        <f t="shared" si="12"/>
        <v>0.26833631484794274</v>
      </c>
      <c r="M157" s="5">
        <f t="shared" si="13"/>
        <v>0.7316636851520573</v>
      </c>
      <c r="N157" s="5">
        <f t="shared" si="10"/>
        <v>10732.452593917711</v>
      </c>
    </row>
    <row r="158" spans="1:14" ht="12.75">
      <c r="A158" s="2" t="s">
        <v>157</v>
      </c>
      <c r="B158" s="3">
        <v>59850</v>
      </c>
      <c r="C158" s="3">
        <v>17150</v>
      </c>
      <c r="D158" s="3">
        <v>42700</v>
      </c>
      <c r="E158" s="3">
        <v>0</v>
      </c>
      <c r="F158" s="3">
        <v>0</v>
      </c>
      <c r="G158" s="3">
        <v>0</v>
      </c>
      <c r="H158" s="3">
        <v>0</v>
      </c>
      <c r="I158" s="3">
        <v>0</v>
      </c>
      <c r="J158" s="3">
        <f t="shared" si="11"/>
        <v>59850</v>
      </c>
      <c r="K158" s="4">
        <v>330000000</v>
      </c>
      <c r="L158" s="5">
        <f t="shared" si="12"/>
        <v>0.28654970760233917</v>
      </c>
      <c r="M158" s="5">
        <f t="shared" si="13"/>
        <v>0.7134502923976608</v>
      </c>
      <c r="N158" s="5">
        <f t="shared" si="10"/>
        <v>5512.784461152883</v>
      </c>
    </row>
    <row r="159" spans="1:14" ht="12.75">
      <c r="A159" s="2" t="s">
        <v>158</v>
      </c>
      <c r="B159" s="3">
        <v>4401</v>
      </c>
      <c r="C159" s="3">
        <v>0</v>
      </c>
      <c r="D159" s="3">
        <v>4401</v>
      </c>
      <c r="E159" s="3">
        <v>0</v>
      </c>
      <c r="F159" s="3">
        <v>0</v>
      </c>
      <c r="G159" s="3">
        <v>0</v>
      </c>
      <c r="H159" s="3">
        <v>0</v>
      </c>
      <c r="I159" s="3">
        <v>0</v>
      </c>
      <c r="J159" s="3">
        <f t="shared" si="11"/>
        <v>4401</v>
      </c>
      <c r="K159" s="4">
        <v>250000000</v>
      </c>
      <c r="L159" s="5">
        <f t="shared" si="12"/>
        <v>0</v>
      </c>
      <c r="M159" s="5">
        <f t="shared" si="13"/>
        <v>1</v>
      </c>
      <c r="N159" s="5">
        <f t="shared" si="10"/>
        <v>56804.27152919791</v>
      </c>
    </row>
    <row r="160" spans="1:14" ht="12.75">
      <c r="A160" s="2" t="s">
        <v>159</v>
      </c>
      <c r="B160" s="3">
        <v>21550</v>
      </c>
      <c r="C160" s="3">
        <v>1500</v>
      </c>
      <c r="D160" s="3">
        <v>20050</v>
      </c>
      <c r="E160" s="3">
        <v>0</v>
      </c>
      <c r="F160" s="3">
        <v>0</v>
      </c>
      <c r="G160" s="3">
        <v>0</v>
      </c>
      <c r="H160" s="3">
        <v>0</v>
      </c>
      <c r="I160" s="3">
        <v>0</v>
      </c>
      <c r="J160" s="3">
        <f t="shared" si="11"/>
        <v>21550</v>
      </c>
      <c r="K160" s="4">
        <v>53000000</v>
      </c>
      <c r="L160" s="5">
        <f t="shared" si="12"/>
        <v>0.06960556844547564</v>
      </c>
      <c r="M160" s="5">
        <f t="shared" si="13"/>
        <v>0.9303944315545244</v>
      </c>
      <c r="N160" s="5">
        <f t="shared" si="10"/>
        <v>2458.3967517401393</v>
      </c>
    </row>
    <row r="161" spans="1:14" ht="12.75">
      <c r="A161" s="2" t="s">
        <v>160</v>
      </c>
      <c r="B161" s="3">
        <v>1250</v>
      </c>
      <c r="C161" s="3">
        <v>0</v>
      </c>
      <c r="D161" s="3">
        <v>1250</v>
      </c>
      <c r="E161" s="3">
        <v>0</v>
      </c>
      <c r="F161" s="3">
        <v>0</v>
      </c>
      <c r="G161" s="3">
        <v>0</v>
      </c>
      <c r="H161" s="3">
        <v>0</v>
      </c>
      <c r="I161" s="3">
        <v>0</v>
      </c>
      <c r="J161" s="3">
        <f t="shared" si="11"/>
        <v>1250</v>
      </c>
      <c r="K161" s="4">
        <v>36000000</v>
      </c>
      <c r="L161" s="5">
        <f t="shared" si="12"/>
        <v>0</v>
      </c>
      <c r="M161" s="5">
        <f t="shared" si="13"/>
        <v>1</v>
      </c>
      <c r="N161" s="5">
        <f t="shared" si="10"/>
        <v>28799</v>
      </c>
    </row>
    <row r="162" spans="1:14" ht="12.75">
      <c r="A162" s="2" t="s">
        <v>161</v>
      </c>
      <c r="B162" s="3">
        <v>117159</v>
      </c>
      <c r="C162" s="3">
        <v>22949</v>
      </c>
      <c r="D162" s="3">
        <v>94210</v>
      </c>
      <c r="E162" s="3">
        <v>15000</v>
      </c>
      <c r="F162" s="3">
        <v>15000</v>
      </c>
      <c r="G162" s="3">
        <v>15000</v>
      </c>
      <c r="H162" s="3">
        <v>15000</v>
      </c>
      <c r="I162" s="3">
        <v>60000</v>
      </c>
      <c r="J162" s="3">
        <f t="shared" si="11"/>
        <v>177159</v>
      </c>
      <c r="K162" s="4">
        <v>1400000000</v>
      </c>
      <c r="L162" s="5">
        <f t="shared" si="12"/>
        <v>0.19587910446487253</v>
      </c>
      <c r="M162" s="5">
        <f t="shared" si="13"/>
        <v>0.8041208955351274</v>
      </c>
      <c r="N162" s="5">
        <f t="shared" si="10"/>
        <v>7901.505658758517</v>
      </c>
    </row>
    <row r="163" spans="10:14" ht="12.75">
      <c r="J163" s="3"/>
      <c r="L163" s="5"/>
      <c r="M163" s="5"/>
      <c r="N163" s="5"/>
    </row>
    <row r="164" spans="1:14" s="8" customFormat="1" ht="12.75">
      <c r="A164" s="8" t="s">
        <v>162</v>
      </c>
      <c r="B164" s="9">
        <f aca="true" t="shared" si="14" ref="B164:I164">SUM(B2:B163)</f>
        <v>37477300</v>
      </c>
      <c r="C164" s="9">
        <f t="shared" si="14"/>
        <v>21423761</v>
      </c>
      <c r="D164" s="9">
        <f t="shared" si="14"/>
        <v>15991543</v>
      </c>
      <c r="E164" s="9">
        <f t="shared" si="14"/>
        <v>20189078</v>
      </c>
      <c r="F164" s="9">
        <f t="shared" si="14"/>
        <v>18346664</v>
      </c>
      <c r="G164" s="9">
        <f t="shared" si="14"/>
        <v>20351894</v>
      </c>
      <c r="H164" s="9">
        <f t="shared" si="14"/>
        <v>17815259</v>
      </c>
      <c r="I164" s="9">
        <f t="shared" si="14"/>
        <v>76702895</v>
      </c>
      <c r="J164" s="10">
        <f>B164+I164</f>
        <v>114180195</v>
      </c>
      <c r="K164" s="9">
        <f>SUM(K2:K163)</f>
        <v>295212309000</v>
      </c>
      <c r="L164" s="11">
        <f>C164/B164</f>
        <v>0.5716463299117066</v>
      </c>
      <c r="M164" s="11">
        <f>D164/B164</f>
        <v>0.4266994420622617</v>
      </c>
      <c r="N164" s="11">
        <f t="shared" si="10"/>
        <v>2584.4948750087524</v>
      </c>
    </row>
    <row r="165" spans="2:14" s="8" customFormat="1" ht="12.75">
      <c r="B165" s="9"/>
      <c r="C165" s="9"/>
      <c r="D165" s="9"/>
      <c r="E165" s="9"/>
      <c r="F165" s="9"/>
      <c r="G165" s="9"/>
      <c r="H165" s="9"/>
      <c r="I165" s="9"/>
      <c r="J165" s="17"/>
      <c r="K165" s="9"/>
      <c r="L165" s="11"/>
      <c r="M165" s="11"/>
      <c r="N165" s="11"/>
    </row>
    <row r="166" ht="12.75">
      <c r="A166" t="s">
        <v>175</v>
      </c>
    </row>
    <row r="167" ht="12.75">
      <c r="A167"/>
    </row>
    <row r="168" ht="12.75">
      <c r="A168" s="18" t="s">
        <v>176</v>
      </c>
    </row>
    <row r="169" ht="12.75">
      <c r="A169"/>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 for Responsive Politics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lrenickmayer</dc:creator>
  <cp:keywords/>
  <dc:description/>
  <cp:lastModifiedBy>Landset</cp:lastModifiedBy>
  <dcterms:created xsi:type="dcterms:W3CDTF">2009-02-04T19:18:30Z</dcterms:created>
  <dcterms:modified xsi:type="dcterms:W3CDTF">2010-04-20T19:49:45Z</dcterms:modified>
  <cp:category/>
  <cp:version/>
  <cp:contentType/>
  <cp:contentStatus/>
</cp:coreProperties>
</file>